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C:\Users\SAKHTAR\Desktop\"/>
    </mc:Choice>
  </mc:AlternateContent>
  <xr:revisionPtr revIDLastSave="0" documentId="8_{B7EA8B4D-F242-49A3-93A0-A42A43D140A6}" xr6:coauthVersionLast="47" xr6:coauthVersionMax="47" xr10:uidLastSave="{00000000-0000-0000-0000-000000000000}"/>
  <bookViews>
    <workbookView xWindow="-26865" yWindow="-1725" windowWidth="25590" windowHeight="13545" tabRatio="805" xr2:uid="{00000000-000D-0000-FFFF-FFFF00000000}"/>
  </bookViews>
  <sheets>
    <sheet name="FY 2025 rate" sheetId="13" r:id="rId1"/>
    <sheet name="FY 2024 rate" sheetId="11" r:id="rId2"/>
    <sheet name="FY 2023 rate" sheetId="10" r:id="rId3"/>
    <sheet name="FY 2022 rate" sheetId="9" r:id="rId4"/>
    <sheet name="FY 2021 rate" sheetId="8" r:id="rId5"/>
    <sheet name="FY 2021 rate conversion example"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1" l="1"/>
  <c r="D19" i="13"/>
  <c r="D32" i="13"/>
  <c r="D31" i="13"/>
  <c r="D33" i="13" s="1"/>
  <c r="D30" i="13"/>
  <c r="D20" i="13"/>
  <c r="D10" i="13"/>
  <c r="D11" i="13" s="1"/>
  <c r="D19" i="11"/>
  <c r="D20" i="11" s="1"/>
  <c r="D21" i="10"/>
  <c r="D19" i="10" s="1"/>
  <c r="D20" i="10" s="1"/>
  <c r="D32" i="11"/>
  <c r="D30" i="11"/>
  <c r="D31" i="11" s="1"/>
  <c r="D10" i="11"/>
  <c r="D11" i="11"/>
  <c r="D32" i="10"/>
  <c r="D30" i="10" s="1"/>
  <c r="D31" i="10" s="1"/>
  <c r="D10" i="10"/>
  <c r="D11" i="10"/>
  <c r="D21" i="9"/>
  <c r="D19" i="9"/>
  <c r="D20" i="9" s="1"/>
  <c r="D32" i="9"/>
  <c r="D30" i="9"/>
  <c r="D31" i="9" s="1"/>
  <c r="D10" i="9"/>
  <c r="D11" i="9"/>
  <c r="D20" i="8"/>
  <c r="D31" i="8"/>
  <c r="D29" i="8" s="1"/>
  <c r="D30" i="8" s="1"/>
  <c r="D9" i="8"/>
  <c r="B32" i="7"/>
  <c r="H12" i="7"/>
  <c r="F15" i="7"/>
  <c r="H15" i="7"/>
  <c r="I15" i="7" s="1"/>
  <c r="I18" i="7" s="1"/>
  <c r="H9" i="7"/>
  <c r="I12" i="7"/>
  <c r="D18" i="8"/>
  <c r="D19" i="8" s="1"/>
  <c r="D10" i="8"/>
  <c r="D11" i="8"/>
  <c r="D27" i="7"/>
  <c r="D28" i="7" s="1"/>
  <c r="D31" i="7" s="1"/>
  <c r="D23" i="13" l="1"/>
  <c r="D22" i="13"/>
  <c r="D34" i="13"/>
  <c r="D33" i="10"/>
  <c r="D34" i="10" s="1"/>
  <c r="D32" i="8"/>
  <c r="D33" i="8"/>
  <c r="D33" i="11"/>
  <c r="D34" i="11"/>
  <c r="D32" i="7"/>
  <c r="D33" i="7" s="1"/>
  <c r="D22" i="9"/>
  <c r="D23" i="9"/>
  <c r="D33" i="9"/>
  <c r="D34" i="9" s="1"/>
  <c r="D22" i="10"/>
  <c r="D23" i="10"/>
  <c r="D21" i="8"/>
  <c r="D22" i="8"/>
  <c r="D22" i="11"/>
  <c r="D23" i="11"/>
</calcChain>
</file>

<file path=xl/sharedStrings.xml><?xml version="1.0" encoding="utf-8"?>
<sst xmlns="http://schemas.openxmlformats.org/spreadsheetml/2006/main" count="242" uniqueCount="81">
  <si>
    <t>FY 2024 Administrative Cost Recovery (ACR)* Calculator</t>
  </si>
  <si>
    <t xml:space="preserve">access current ACR bulletin at: </t>
  </si>
  <si>
    <t>Incoming Agreements | InsideNSF</t>
  </si>
  <si>
    <t>(NOTE: all amounts are rounded to the nearest whole dollar)</t>
  </si>
  <si>
    <t>Standard Calculator using NSF ACR Overhead Rate for FY 2024:</t>
  </si>
  <si>
    <r>
      <t xml:space="preserve">enter </t>
    </r>
    <r>
      <rPr>
        <u/>
        <sz val="12"/>
        <color theme="1"/>
        <rFont val="Calibri"/>
        <family val="2"/>
        <scheme val="minor"/>
      </rPr>
      <t>program</t>
    </r>
    <r>
      <rPr>
        <sz val="12"/>
        <color theme="1"/>
        <rFont val="Calibri"/>
        <family val="2"/>
        <scheme val="minor"/>
      </rPr>
      <t xml:space="preserve"> amount</t>
    </r>
  </si>
  <si>
    <t>programmatic support (order line 1)</t>
  </si>
  <si>
    <t>multiply by</t>
  </si>
  <si>
    <r>
      <t xml:space="preserve">NSF ACR </t>
    </r>
    <r>
      <rPr>
        <b/>
        <u/>
        <sz val="12"/>
        <color rgb="FF7030A0"/>
        <rFont val="Calibri"/>
        <family val="2"/>
        <scheme val="minor"/>
      </rPr>
      <t>overhead</t>
    </r>
    <r>
      <rPr>
        <b/>
        <sz val="12"/>
        <color rgb="FF7030A0"/>
        <rFont val="Calibri"/>
        <family val="2"/>
        <scheme val="minor"/>
      </rPr>
      <t xml:space="preserve"> rate for FY 2024</t>
    </r>
  </si>
  <si>
    <t>calculated ACR fee</t>
  </si>
  <si>
    <t>overhead fee (order line 2)</t>
  </si>
  <si>
    <t>total IAA amount</t>
  </si>
  <si>
    <t>total funds transferred to NSF</t>
  </si>
  <si>
    <t>Alternate Calculator using NSF ACR Overhead Rate for FY 2024:</t>
  </si>
  <si>
    <t>(only use this calculator if trading partner provided a lump sum without differentiating NSF's ACR fee)</t>
  </si>
  <si>
    <t>enter TOTAL amount</t>
  </si>
  <si>
    <t>divide by</t>
  </si>
  <si>
    <t>(1 + overhead rate)</t>
  </si>
  <si>
    <t>calculated amount</t>
  </si>
  <si>
    <t>NSF ACR overhead rate for FY 2024</t>
  </si>
  <si>
    <t>calculated fee</t>
  </si>
  <si>
    <r>
      <t xml:space="preserve">Alternate Calculator for NSF </t>
    </r>
    <r>
      <rPr>
        <b/>
        <u/>
        <sz val="12"/>
        <color theme="1"/>
        <rFont val="Calibri"/>
        <family val="2"/>
        <scheme val="minor"/>
      </rPr>
      <t>overhead fee</t>
    </r>
    <r>
      <rPr>
        <b/>
        <sz val="12"/>
        <color theme="1"/>
        <rFont val="Calibri"/>
        <family val="2"/>
        <scheme val="minor"/>
      </rPr>
      <t>:</t>
    </r>
  </si>
  <si>
    <t>total amount of transfer</t>
  </si>
  <si>
    <t>(100% + overhead rate)</t>
  </si>
  <si>
    <r>
      <t xml:space="preserve">NSF ACR </t>
    </r>
    <r>
      <rPr>
        <u/>
        <sz val="12"/>
        <color rgb="FF7030A0"/>
        <rFont val="Calibri"/>
        <family val="2"/>
        <scheme val="minor"/>
      </rPr>
      <t>overhead</t>
    </r>
    <r>
      <rPr>
        <sz val="12"/>
        <color rgb="FF7030A0"/>
        <rFont val="Calibri"/>
        <family val="2"/>
        <scheme val="minor"/>
      </rPr>
      <t xml:space="preserve"> rate for FY 2021</t>
    </r>
  </si>
  <si>
    <t>Refer to the Proposal and Award Manual (PAM) Chapter IX.B.2.c.(i)(a) for NSF's current policy on administrative cost recovery for “incoming” interagency agreements (IAAs).</t>
  </si>
  <si>
    <t>* In FY 2021, NSF changed its ACR fee calculation methodology from use of a  "deductive" rate to an "overhead rate", which is similar in application to indirect cost rates -- see the FY 2021 rate conversion example tab for the basis of the overhead rate methodology.</t>
  </si>
  <si>
    <t>FY 2023 Administrative Cost Recovery (ACR)* Calculator</t>
  </si>
  <si>
    <t>Standard Calculator using NSF ACR Overhead Rate for FY 2023:</t>
  </si>
  <si>
    <r>
      <t xml:space="preserve">NSF ACR </t>
    </r>
    <r>
      <rPr>
        <b/>
        <u/>
        <sz val="12"/>
        <color rgb="FF7030A0"/>
        <rFont val="Calibri"/>
        <family val="2"/>
        <scheme val="minor"/>
      </rPr>
      <t>overhead</t>
    </r>
    <r>
      <rPr>
        <b/>
        <sz val="12"/>
        <color rgb="FF7030A0"/>
        <rFont val="Calibri"/>
        <family val="2"/>
        <scheme val="minor"/>
      </rPr>
      <t xml:space="preserve"> rate for FY 2023</t>
    </r>
  </si>
  <si>
    <t>Alternate Calculator using NSF ACR Overhead Rate for FY 2023:</t>
  </si>
  <si>
    <t>NSF ACR overhead rate for FY 2023</t>
  </si>
  <si>
    <t>FY 2022 Administrative Cost Recovery (ACR)* Calculator</t>
  </si>
  <si>
    <r>
      <t xml:space="preserve">Standard Calculator using NSF ACR </t>
    </r>
    <r>
      <rPr>
        <b/>
        <u/>
        <sz val="12"/>
        <color theme="1"/>
        <rFont val="Calibri"/>
        <family val="2"/>
        <scheme val="minor"/>
      </rPr>
      <t>Overhead Rate for FY 2022</t>
    </r>
    <r>
      <rPr>
        <b/>
        <sz val="12"/>
        <color theme="1"/>
        <rFont val="Calibri"/>
        <family val="2"/>
        <scheme val="minor"/>
      </rPr>
      <t>:</t>
    </r>
  </si>
  <si>
    <r>
      <t xml:space="preserve">NSF ACR </t>
    </r>
    <r>
      <rPr>
        <b/>
        <u/>
        <sz val="12"/>
        <color rgb="FF7030A0"/>
        <rFont val="Calibri"/>
        <family val="2"/>
        <scheme val="minor"/>
      </rPr>
      <t>overhead</t>
    </r>
    <r>
      <rPr>
        <b/>
        <sz val="12"/>
        <color rgb="FF7030A0"/>
        <rFont val="Calibri"/>
        <family val="2"/>
        <scheme val="minor"/>
      </rPr>
      <t xml:space="preserve"> rate for FY 2022</t>
    </r>
  </si>
  <si>
    <r>
      <t xml:space="preserve">Alternate Calculator using NSF ACR </t>
    </r>
    <r>
      <rPr>
        <b/>
        <u/>
        <sz val="12"/>
        <color theme="1"/>
        <rFont val="Calibri"/>
        <family val="2"/>
        <scheme val="minor"/>
      </rPr>
      <t>Overhead Rate for FY 2022</t>
    </r>
    <r>
      <rPr>
        <b/>
        <sz val="12"/>
        <color theme="1"/>
        <rFont val="Calibri"/>
        <family val="2"/>
        <scheme val="minor"/>
      </rPr>
      <t>:</t>
    </r>
  </si>
  <si>
    <r>
      <t xml:space="preserve">NSF ACR </t>
    </r>
    <r>
      <rPr>
        <u/>
        <sz val="12"/>
        <color rgb="FF7030A0"/>
        <rFont val="Calibri"/>
        <family val="2"/>
        <scheme val="minor"/>
      </rPr>
      <t>overhead</t>
    </r>
    <r>
      <rPr>
        <sz val="12"/>
        <color rgb="FF7030A0"/>
        <rFont val="Calibri"/>
        <family val="2"/>
        <scheme val="minor"/>
      </rPr>
      <t xml:space="preserve"> rate for FY 2022</t>
    </r>
  </si>
  <si>
    <t>* In FY 2021, NSF changed its ACR fee calculation methodology from use of a  "deductive" rate to an "overhead rate", which is similar in application to indirect cost rates. Refer to the Proposal and Award Manual (PAM) Chapter IX.2.b.iii on ACR and see the FY 2021 rate conversion example tab for the basis of the overhead rate methodology.</t>
  </si>
  <si>
    <t>NSF Administrative Cost Recovery (ACR) Overhead Fee * for Interagency Agreements</t>
  </si>
  <si>
    <r>
      <rPr>
        <b/>
        <u/>
        <sz val="14"/>
        <color theme="1"/>
        <rFont val="Calibri"/>
        <family val="2"/>
        <scheme val="minor"/>
      </rPr>
      <t>FY 2021</t>
    </r>
    <r>
      <rPr>
        <b/>
        <sz val="14"/>
        <color theme="1"/>
        <rFont val="Calibri"/>
        <family val="2"/>
        <scheme val="minor"/>
      </rPr>
      <t xml:space="preserve"> </t>
    </r>
    <r>
      <rPr>
        <sz val="12"/>
        <color theme="1"/>
        <rFont val="Calibri"/>
        <family val="2"/>
        <scheme val="minor"/>
      </rPr>
      <t>- updated April 26, 2021 in accordance with</t>
    </r>
  </si>
  <si>
    <t>NSF Bulletin 21-07</t>
  </si>
  <si>
    <t>(NOTE: all amounts must be rounded to the nearest whole dollar)</t>
  </si>
  <si>
    <r>
      <t xml:space="preserve">Standard Calculator for NSF </t>
    </r>
    <r>
      <rPr>
        <b/>
        <u/>
        <sz val="12"/>
        <color theme="1"/>
        <rFont val="Calibri"/>
        <family val="2"/>
        <scheme val="minor"/>
      </rPr>
      <t>overhead fee</t>
    </r>
    <r>
      <rPr>
        <b/>
        <sz val="12"/>
        <color theme="1"/>
        <rFont val="Calibri"/>
        <family val="2"/>
        <scheme val="minor"/>
      </rPr>
      <t>:</t>
    </r>
  </si>
  <si>
    <t>enter program amount</t>
  </si>
  <si>
    <r>
      <t xml:space="preserve">NSF ACR </t>
    </r>
    <r>
      <rPr>
        <b/>
        <u/>
        <sz val="12"/>
        <color rgb="FF7030A0"/>
        <rFont val="Calibri"/>
        <family val="2"/>
        <scheme val="minor"/>
      </rPr>
      <t>overhead</t>
    </r>
    <r>
      <rPr>
        <b/>
        <sz val="12"/>
        <color rgb="FF7030A0"/>
        <rFont val="Calibri"/>
        <family val="2"/>
        <scheme val="minor"/>
      </rPr>
      <t xml:space="preserve"> rate for FY 2021</t>
    </r>
  </si>
  <si>
    <r>
      <t xml:space="preserve">Alternate Calculator for NSF </t>
    </r>
    <r>
      <rPr>
        <b/>
        <u/>
        <sz val="12"/>
        <color theme="1"/>
        <rFont val="Calibri"/>
        <family val="2"/>
        <scheme val="minor"/>
      </rPr>
      <t>overhead fee</t>
    </r>
    <r>
      <rPr>
        <b/>
        <sz val="12"/>
        <color theme="1"/>
        <rFont val="Calibri"/>
        <family val="2"/>
        <scheme val="minor"/>
      </rPr>
      <t xml:space="preserve"> for FY 2021:</t>
    </r>
  </si>
  <si>
    <r>
      <t xml:space="preserve">NSF ACR </t>
    </r>
    <r>
      <rPr>
        <u/>
        <sz val="12"/>
        <color rgb="FF7030A0"/>
        <rFont val="Calibri"/>
        <family val="2"/>
        <scheme val="minor"/>
      </rPr>
      <t>overhead</t>
    </r>
    <r>
      <rPr>
        <sz val="12"/>
        <color rgb="FF7030A0"/>
        <rFont val="Calibri"/>
        <family val="2"/>
        <scheme val="minor"/>
      </rPr>
      <t xml:space="preserve"> rate</t>
    </r>
  </si>
  <si>
    <r>
      <rPr>
        <sz val="12"/>
        <color theme="1"/>
        <rFont val="Calibri"/>
        <family val="2"/>
        <scheme val="minor"/>
      </rPr>
      <t xml:space="preserve">* </t>
    </r>
    <r>
      <rPr>
        <i/>
        <sz val="11"/>
        <color theme="1"/>
        <rFont val="Calibri"/>
        <family val="2"/>
        <scheme val="minor"/>
      </rPr>
      <t>This ACR overhead fee calculator has been created as a job aid in support of NSF Bulletin 21-07. The amount of ACR being calculated based on the overhead rate above is the same amount that would be calculated using NSF's former "deductive" ACR rate. The overhead rate will be updated each fiscal year based on NSF's current ratio of administrative costs (see rate conversion example tab).</t>
    </r>
  </si>
  <si>
    <t>FY 2021 CONVERSION OF NSF's ACR "deductive" rate to an ACR Overhead Rate</t>
  </si>
  <si>
    <t xml:space="preserve">Fiscal Year 2021          </t>
  </si>
  <si>
    <r>
      <t xml:space="preserve">NSF's prior ACR "deductive" rate is a </t>
    </r>
    <r>
      <rPr>
        <b/>
        <sz val="12"/>
        <rFont val="Calibri"/>
        <family val="2"/>
        <scheme val="minor"/>
      </rPr>
      <t>RATIO</t>
    </r>
    <r>
      <rPr>
        <sz val="12"/>
        <color theme="1"/>
        <rFont val="Calibri"/>
        <family val="2"/>
        <scheme val="minor"/>
      </rPr>
      <t xml:space="preserve"> of total costs that add up to 100%:  </t>
    </r>
    <r>
      <rPr>
        <sz val="12"/>
        <color rgb="FFC00000"/>
        <rFont val="Calibri"/>
        <family val="2"/>
        <scheme val="minor"/>
      </rPr>
      <t xml:space="preserve">6.67 </t>
    </r>
    <r>
      <rPr>
        <sz val="12"/>
        <rFont val="Calibri"/>
        <family val="2"/>
        <scheme val="minor"/>
      </rPr>
      <t>to</t>
    </r>
    <r>
      <rPr>
        <sz val="12"/>
        <color rgb="FF0070C0"/>
        <rFont val="Calibri"/>
        <family val="2"/>
        <scheme val="minor"/>
      </rPr>
      <t xml:space="preserve"> 93.33</t>
    </r>
  </si>
  <si>
    <r>
      <rPr>
        <sz val="12"/>
        <rFont val="Calibri"/>
        <family val="2"/>
        <scheme val="minor"/>
      </rPr>
      <t>An</t>
    </r>
    <r>
      <rPr>
        <b/>
        <sz val="12"/>
        <color rgb="FF7030A0"/>
        <rFont val="Calibri"/>
        <family val="2"/>
        <scheme val="minor"/>
      </rPr>
      <t xml:space="preserve"> OVERHEAD RATE</t>
    </r>
    <r>
      <rPr>
        <sz val="12"/>
        <color theme="1"/>
        <rFont val="Calibri"/>
        <family val="2"/>
        <scheme val="minor"/>
      </rPr>
      <t xml:space="preserve"> is the ratio expressed as a fraction:  </t>
    </r>
    <r>
      <rPr>
        <b/>
        <sz val="12"/>
        <color rgb="FFC00000"/>
        <rFont val="Calibri"/>
        <family val="2"/>
        <scheme val="minor"/>
      </rPr>
      <t>admin costs</t>
    </r>
    <r>
      <rPr>
        <b/>
        <sz val="12"/>
        <rFont val="Calibri"/>
        <family val="2"/>
        <scheme val="minor"/>
      </rPr>
      <t xml:space="preserve"> </t>
    </r>
    <r>
      <rPr>
        <b/>
        <sz val="12"/>
        <rFont val="Calibri"/>
        <family val="2"/>
      </rPr>
      <t xml:space="preserve">÷ </t>
    </r>
    <r>
      <rPr>
        <b/>
        <sz val="12"/>
        <color rgb="FF0070C0"/>
        <rFont val="Calibri"/>
        <family val="2"/>
      </rPr>
      <t>program costs</t>
    </r>
  </si>
  <si>
    <t>admin</t>
  </si>
  <si>
    <t>=</t>
  </si>
  <si>
    <t>overhead rate</t>
  </si>
  <si>
    <t>program</t>
  </si>
  <si>
    <t>Application:</t>
  </si>
  <si>
    <r>
      <t xml:space="preserve">x     </t>
    </r>
    <r>
      <rPr>
        <b/>
        <sz val="12"/>
        <color rgb="FF7030A0"/>
        <rFont val="Calibri"/>
        <family val="2"/>
        <scheme val="minor"/>
      </rPr>
      <t>7.147%</t>
    </r>
    <r>
      <rPr>
        <sz val="12"/>
        <rFont val="Calibri"/>
        <family val="2"/>
        <scheme val="minor"/>
      </rPr>
      <t xml:space="preserve">    =</t>
    </r>
  </si>
  <si>
    <t>IAA total</t>
  </si>
  <si>
    <t>Incorrect:</t>
  </si>
  <si>
    <r>
      <t xml:space="preserve">x     </t>
    </r>
    <r>
      <rPr>
        <b/>
        <sz val="12"/>
        <color theme="1" tint="0.249977111117893"/>
        <rFont val="Calibri"/>
        <family val="2"/>
        <scheme val="minor"/>
      </rPr>
      <t>6.670%</t>
    </r>
    <r>
      <rPr>
        <sz val="12"/>
        <color theme="1" tint="0.249977111117893"/>
        <rFont val="Calibri"/>
        <family val="2"/>
        <scheme val="minor"/>
      </rPr>
      <t xml:space="preserve">     =</t>
    </r>
  </si>
  <si>
    <t>deductive rate</t>
  </si>
  <si>
    <t>total</t>
  </si>
  <si>
    <t>difference (ACR shortage)</t>
  </si>
  <si>
    <r>
      <t xml:space="preserve">NOTE: Use of "overhead" versus "deductive" rate on an IAA - </t>
    </r>
    <r>
      <rPr>
        <b/>
        <u/>
        <sz val="12"/>
        <color theme="1"/>
        <rFont val="Calibri"/>
        <family val="2"/>
        <scheme val="minor"/>
      </rPr>
      <t>results in same amount</t>
    </r>
    <r>
      <rPr>
        <b/>
        <sz val="12"/>
        <color theme="1"/>
        <rFont val="Calibri"/>
        <family val="2"/>
        <scheme val="minor"/>
      </rPr>
      <t xml:space="preserve"> of administrative/overhead fees</t>
    </r>
  </si>
  <si>
    <t>(example based on total of $100,000 being transferred to NSF)</t>
  </si>
  <si>
    <t>FY 2021</t>
  </si>
  <si>
    <t>NSF's "deductive" ACR rate</t>
  </si>
  <si>
    <t>IAA funding line splits</t>
  </si>
  <si>
    <t>total IAA</t>
  </si>
  <si>
    <t>(Total has to be known to use "deductive" ACR rate)</t>
  </si>
  <si>
    <t>line 2 - overhead fee</t>
  </si>
  <si>
    <t>line 1 - direct costs</t>
  </si>
  <si>
    <t>ACR calculated as an "overhead" rate</t>
  </si>
  <si>
    <t>line 2 -  overhead fee</t>
  </si>
  <si>
    <t>(sum calculated by G-INV)</t>
  </si>
  <si>
    <t>FY 2025 Administrative Cost Recovery (ACR)* Calculator</t>
  </si>
  <si>
    <t>Standard Calculator using NSF ACR Overhead Rate for FY 2025:</t>
  </si>
  <si>
    <r>
      <t xml:space="preserve">NSF ACR </t>
    </r>
    <r>
      <rPr>
        <b/>
        <u/>
        <sz val="12"/>
        <color rgb="FF7030A0"/>
        <rFont val="Calibri"/>
        <family val="2"/>
        <scheme val="minor"/>
      </rPr>
      <t>overhead</t>
    </r>
    <r>
      <rPr>
        <b/>
        <sz val="12"/>
        <color rgb="FF7030A0"/>
        <rFont val="Calibri"/>
        <family val="2"/>
        <scheme val="minor"/>
      </rPr>
      <t xml:space="preserve"> rate for FY 2025</t>
    </r>
  </si>
  <si>
    <t>Alternate Calculator using NSF ACR Overhead Rate for FY 2025:</t>
  </si>
  <si>
    <t>NSF ACR overhead rate for 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</si>
</sst>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3" formatCode="_(* #,##0.00_);_(* \(#,##0.00\);_(* &quot;-&quot;??_);_(@_)"/>
    <numFmt numFmtId="164" formatCode="&quot;$&quot;#,##0"/>
    <numFmt numFmtId="165" formatCode="0.000%"/>
    <numFmt numFmtId="166" formatCode="#,##0.00000_);[Red]\(#,##0.00000\)"/>
    <numFmt numFmtId="167" formatCode="#,##0.0000_);[Red]\(#,##0.0000\)"/>
  </numFmts>
  <fonts count="33"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2"/>
      <color rgb="FF0070C0"/>
      <name val="Calibri"/>
      <family val="2"/>
      <scheme val="minor"/>
    </font>
    <font>
      <sz val="12"/>
      <color rgb="FF0070C0"/>
      <name val="Calibri"/>
      <family val="2"/>
      <scheme val="minor"/>
    </font>
    <font>
      <b/>
      <sz val="12"/>
      <color rgb="FF0070C0"/>
      <name val="Calibri"/>
      <family val="2"/>
    </font>
    <font>
      <b/>
      <sz val="12"/>
      <name val="Calibri"/>
      <family val="2"/>
      <scheme val="minor"/>
    </font>
    <font>
      <b/>
      <sz val="12"/>
      <color rgb="FF7030A0"/>
      <name val="Calibri"/>
      <family val="2"/>
      <scheme val="minor"/>
    </font>
    <font>
      <sz val="12"/>
      <color rgb="FFC00000"/>
      <name val="Calibri"/>
      <family val="2"/>
      <scheme val="minor"/>
    </font>
    <font>
      <sz val="12"/>
      <name val="Calibri"/>
      <family val="2"/>
      <scheme val="minor"/>
    </font>
    <font>
      <b/>
      <sz val="12"/>
      <color rgb="FFC00000"/>
      <name val="Calibri"/>
      <family val="2"/>
      <scheme val="minor"/>
    </font>
    <font>
      <b/>
      <sz val="12"/>
      <name val="Calibri"/>
      <family val="2"/>
    </font>
    <font>
      <sz val="12"/>
      <color rgb="FF7030A0"/>
      <name val="Calibri"/>
      <family val="2"/>
      <scheme val="minor"/>
    </font>
    <font>
      <sz val="12"/>
      <color theme="0" tint="-0.499984740745262"/>
      <name val="Calibri"/>
      <family val="2"/>
      <scheme val="minor"/>
    </font>
    <font>
      <sz val="12"/>
      <color theme="1" tint="0.249977111117893"/>
      <name val="Calibri"/>
      <family val="2"/>
      <scheme val="minor"/>
    </font>
    <font>
      <b/>
      <sz val="12"/>
      <color theme="1" tint="0.249977111117893"/>
      <name val="Calibri"/>
      <family val="2"/>
      <scheme val="minor"/>
    </font>
    <font>
      <b/>
      <sz val="14"/>
      <color theme="1"/>
      <name val="Calibri"/>
      <family val="2"/>
      <scheme val="minor"/>
    </font>
    <font>
      <b/>
      <u/>
      <sz val="12"/>
      <color theme="1"/>
      <name val="Calibri"/>
      <family val="2"/>
      <scheme val="minor"/>
    </font>
    <font>
      <b/>
      <u/>
      <sz val="12"/>
      <color rgb="FF7030A0"/>
      <name val="Calibri"/>
      <family val="2"/>
      <scheme val="minor"/>
    </font>
    <font>
      <u/>
      <sz val="12"/>
      <color rgb="FF7030A0"/>
      <name val="Calibri"/>
      <family val="2"/>
      <scheme val="minor"/>
    </font>
    <font>
      <i/>
      <sz val="11"/>
      <color theme="1"/>
      <name val="Calibri"/>
      <family val="2"/>
      <scheme val="minor"/>
    </font>
    <font>
      <sz val="11"/>
      <color theme="1" tint="0.249977111117893"/>
      <name val="Calibri"/>
      <family val="2"/>
      <scheme val="minor"/>
    </font>
    <font>
      <u/>
      <sz val="11"/>
      <color theme="10"/>
      <name val="Calibri"/>
      <family val="2"/>
      <scheme val="minor"/>
    </font>
    <font>
      <b/>
      <u/>
      <sz val="14"/>
      <color theme="1"/>
      <name val="Calibri"/>
      <family val="2"/>
      <scheme val="minor"/>
    </font>
    <font>
      <u/>
      <sz val="12"/>
      <color theme="10"/>
      <name val="Calibri"/>
      <family val="2"/>
      <scheme val="minor"/>
    </font>
    <font>
      <b/>
      <u/>
      <sz val="12"/>
      <color theme="10"/>
      <name val="Calibri"/>
      <family val="2"/>
      <scheme val="minor"/>
    </font>
    <font>
      <u/>
      <sz val="12"/>
      <color theme="1"/>
      <name val="Calibri"/>
      <family val="2"/>
      <scheme val="minor"/>
    </font>
    <font>
      <sz val="10"/>
      <color theme="1"/>
      <name val="Calibri"/>
      <family val="2"/>
      <scheme val="minor"/>
    </font>
    <font>
      <sz val="12"/>
      <color theme="3"/>
      <name val="Calibri"/>
      <family val="2"/>
      <scheme val="minor"/>
    </font>
    <font>
      <i/>
      <sz val="11"/>
      <color theme="3"/>
      <name val="Calibri"/>
      <family val="2"/>
      <scheme val="minor"/>
    </font>
    <font>
      <sz val="12"/>
      <color theme="1" tint="0.14999847407452621"/>
      <name val="Calibri"/>
      <family val="2"/>
      <scheme val="minor"/>
    </font>
    <font>
      <i/>
      <sz val="11"/>
      <color theme="1" tint="0.1499984740745262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1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88">
    <xf numFmtId="0" fontId="0" fillId="0" borderId="0" xfId="0"/>
    <xf numFmtId="10" fontId="0" fillId="2" borderId="0" xfId="2" applyNumberFormat="1" applyFont="1" applyFill="1" applyAlignment="1">
      <alignment vertical="center"/>
    </xf>
    <xf numFmtId="0" fontId="0" fillId="2" borderId="0" xfId="0" applyFill="1" applyAlignment="1">
      <alignment vertical="center"/>
    </xf>
    <xf numFmtId="0" fontId="2" fillId="2" borderId="0" xfId="0" applyFont="1" applyFill="1" applyAlignment="1">
      <alignment vertical="center"/>
    </xf>
    <xf numFmtId="10" fontId="2" fillId="2" borderId="0" xfId="2" applyNumberFormat="1" applyFont="1" applyFill="1" applyAlignment="1">
      <alignment vertical="center"/>
    </xf>
    <xf numFmtId="10" fontId="3" fillId="2" borderId="0" xfId="2" applyNumberFormat="1"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3" fillId="2" borderId="2" xfId="0" applyFont="1" applyFill="1" applyBorder="1" applyAlignment="1">
      <alignment vertical="center"/>
    </xf>
    <xf numFmtId="164" fontId="2" fillId="2" borderId="0" xfId="0" applyNumberFormat="1" applyFont="1" applyFill="1" applyAlignment="1">
      <alignment horizontal="center" vertical="center"/>
    </xf>
    <xf numFmtId="164" fontId="5" fillId="2" borderId="0" xfId="0" applyNumberFormat="1" applyFont="1" applyFill="1" applyAlignment="1">
      <alignment horizontal="center" vertical="center"/>
    </xf>
    <xf numFmtId="0" fontId="5" fillId="2" borderId="0" xfId="0" applyFont="1" applyFill="1" applyAlignment="1">
      <alignment horizontal="center" vertical="center"/>
    </xf>
    <xf numFmtId="164" fontId="9" fillId="2" borderId="0" xfId="0" applyNumberFormat="1" applyFont="1"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vertical="center"/>
    </xf>
    <xf numFmtId="0" fontId="4" fillId="4" borderId="0" xfId="0" applyFont="1" applyFill="1" applyAlignment="1">
      <alignment vertical="center"/>
    </xf>
    <xf numFmtId="0" fontId="9" fillId="2" borderId="0" xfId="0" applyFont="1" applyFill="1" applyAlignment="1">
      <alignment vertical="center"/>
    </xf>
    <xf numFmtId="2" fontId="9" fillId="2" borderId="1" xfId="0" applyNumberFormat="1" applyFont="1" applyFill="1" applyBorder="1" applyAlignment="1">
      <alignment horizontal="center" vertical="center"/>
    </xf>
    <xf numFmtId="164" fontId="15" fillId="2" borderId="0" xfId="0" applyNumberFormat="1" applyFont="1" applyFill="1" applyAlignment="1">
      <alignment horizontal="center" vertical="center"/>
    </xf>
    <xf numFmtId="0" fontId="15" fillId="2" borderId="0" xfId="0" applyFont="1" applyFill="1" applyAlignment="1">
      <alignment horizontal="center" vertical="center"/>
    </xf>
    <xf numFmtId="0" fontId="5" fillId="2" borderId="2" xfId="0" applyFont="1" applyFill="1" applyBorder="1" applyAlignment="1">
      <alignment vertical="center"/>
    </xf>
    <xf numFmtId="0" fontId="2" fillId="2" borderId="0" xfId="0" applyFont="1" applyFill="1" applyAlignment="1">
      <alignment horizontal="center" vertical="center"/>
    </xf>
    <xf numFmtId="0" fontId="17" fillId="2" borderId="0" xfId="0" applyFont="1" applyFill="1" applyAlignment="1">
      <alignment vertical="center"/>
    </xf>
    <xf numFmtId="6" fontId="3" fillId="2" borderId="9" xfId="0" applyNumberFormat="1" applyFont="1" applyFill="1" applyBorder="1" applyAlignment="1">
      <alignment horizontal="center" vertical="center"/>
    </xf>
    <xf numFmtId="0" fontId="3" fillId="2" borderId="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6"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6" fontId="9" fillId="2" borderId="2" xfId="0" applyNumberFormat="1" applyFont="1" applyFill="1" applyBorder="1" applyAlignment="1">
      <alignment horizontal="center" vertical="center"/>
    </xf>
    <xf numFmtId="166" fontId="2" fillId="2" borderId="0" xfId="1" applyNumberFormat="1" applyFont="1" applyFill="1" applyAlignment="1">
      <alignment horizontal="center" vertical="center"/>
    </xf>
    <xf numFmtId="165" fontId="2" fillId="2" borderId="0" xfId="2" applyNumberFormat="1" applyFont="1" applyFill="1" applyAlignment="1">
      <alignment horizontal="center" vertical="center"/>
    </xf>
    <xf numFmtId="0" fontId="2" fillId="2" borderId="3"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3" fillId="2" borderId="0" xfId="0" applyFont="1" applyFill="1" applyAlignment="1">
      <alignment horizontal="left" vertical="center"/>
    </xf>
    <xf numFmtId="0" fontId="2" fillId="2" borderId="6" xfId="0" applyFont="1" applyFill="1" applyBorder="1" applyAlignment="1">
      <alignment vertical="center"/>
    </xf>
    <xf numFmtId="0" fontId="8" fillId="2" borderId="0" xfId="0" applyFont="1" applyFill="1" applyAlignment="1">
      <alignment horizontal="center" vertical="center"/>
    </xf>
    <xf numFmtId="165" fontId="8" fillId="2" borderId="0" xfId="0" applyNumberFormat="1" applyFont="1" applyFill="1" applyAlignment="1">
      <alignment horizontal="center" vertical="center"/>
    </xf>
    <xf numFmtId="0" fontId="8" fillId="2" borderId="0" xfId="0" applyFont="1" applyFill="1" applyAlignment="1">
      <alignment vertical="center"/>
    </xf>
    <xf numFmtId="0" fontId="2" fillId="2" borderId="4" xfId="0" applyFont="1" applyFill="1" applyBorder="1" applyAlignment="1">
      <alignment vertical="center"/>
    </xf>
    <xf numFmtId="0" fontId="2" fillId="2" borderId="1" xfId="0" applyFont="1" applyFill="1" applyBorder="1" applyAlignment="1">
      <alignment horizontal="center" vertical="center"/>
    </xf>
    <xf numFmtId="0" fontId="2" fillId="2" borderId="5" xfId="0" applyFont="1" applyFill="1" applyBorder="1" applyAlignment="1">
      <alignment vertical="center"/>
    </xf>
    <xf numFmtId="0" fontId="13" fillId="2" borderId="0" xfId="0" applyFont="1" applyFill="1" applyAlignment="1">
      <alignment horizontal="center" vertical="center"/>
    </xf>
    <xf numFmtId="165" fontId="13" fillId="2" borderId="0" xfId="0" applyNumberFormat="1" applyFont="1" applyFill="1" applyAlignment="1">
      <alignment horizontal="center" vertical="center"/>
    </xf>
    <xf numFmtId="0" fontId="13" fillId="2" borderId="0" xfId="0" applyFont="1" applyFill="1" applyAlignment="1">
      <alignment vertical="center"/>
    </xf>
    <xf numFmtId="0" fontId="11" fillId="2" borderId="0" xfId="0" applyFont="1" applyFill="1" applyAlignment="1">
      <alignment horizontal="center" vertical="center"/>
    </xf>
    <xf numFmtId="165" fontId="3" fillId="2" borderId="0" xfId="2" applyNumberFormat="1" applyFont="1" applyFill="1" applyAlignment="1">
      <alignment horizontal="center" vertical="center"/>
    </xf>
    <xf numFmtId="10" fontId="17" fillId="2" borderId="0" xfId="2" applyNumberFormat="1" applyFont="1" applyFill="1" applyAlignment="1">
      <alignment vertical="center"/>
    </xf>
    <xf numFmtId="6" fontId="3" fillId="3" borderId="10" xfId="0" applyNumberFormat="1" applyFont="1" applyFill="1" applyBorder="1" applyAlignment="1">
      <alignment horizontal="center" vertical="center"/>
    </xf>
    <xf numFmtId="6" fontId="4" fillId="3" borderId="10" xfId="0" applyNumberFormat="1" applyFont="1" applyFill="1" applyBorder="1" applyAlignment="1">
      <alignment horizontal="center" vertical="center"/>
    </xf>
    <xf numFmtId="5" fontId="2" fillId="2" borderId="0" xfId="1" applyNumberFormat="1" applyFont="1" applyFill="1" applyAlignment="1">
      <alignment vertical="center"/>
    </xf>
    <xf numFmtId="5" fontId="9" fillId="2" borderId="0" xfId="1" applyNumberFormat="1" applyFont="1" applyFill="1" applyAlignment="1">
      <alignment vertical="center"/>
    </xf>
    <xf numFmtId="5" fontId="5" fillId="2" borderId="2" xfId="1" applyNumberFormat="1" applyFont="1" applyFill="1" applyBorder="1" applyAlignment="1">
      <alignment vertical="center"/>
    </xf>
    <xf numFmtId="5" fontId="2" fillId="2" borderId="0" xfId="0" applyNumberFormat="1" applyFont="1" applyFill="1" applyAlignment="1">
      <alignment vertical="center"/>
    </xf>
    <xf numFmtId="5" fontId="4" fillId="4" borderId="0" xfId="1" applyNumberFormat="1" applyFont="1" applyFill="1" applyAlignment="1">
      <alignment vertical="center"/>
    </xf>
    <xf numFmtId="5" fontId="11" fillId="2" borderId="0" xfId="1" applyNumberFormat="1" applyFont="1" applyFill="1" applyAlignment="1">
      <alignment vertical="center"/>
    </xf>
    <xf numFmtId="5" fontId="3" fillId="2" borderId="2" xfId="1" applyNumberFormat="1" applyFont="1" applyFill="1" applyBorder="1" applyAlignment="1">
      <alignment vertical="center"/>
    </xf>
    <xf numFmtId="165" fontId="19" fillId="2" borderId="0" xfId="2" applyNumberFormat="1" applyFont="1" applyFill="1" applyAlignment="1">
      <alignment horizontal="center" vertical="center"/>
    </xf>
    <xf numFmtId="0" fontId="22" fillId="2" borderId="0" xfId="0" applyFont="1" applyFill="1" applyAlignment="1">
      <alignment horizontal="center" vertical="center"/>
    </xf>
    <xf numFmtId="0" fontId="25" fillId="2" borderId="0" xfId="3" applyFont="1" applyFill="1" applyAlignment="1">
      <alignment horizontal="left" vertical="center"/>
    </xf>
    <xf numFmtId="0" fontId="26" fillId="2" borderId="0" xfId="3" applyFont="1" applyFill="1" applyAlignment="1">
      <alignment horizontal="left" vertical="center"/>
    </xf>
    <xf numFmtId="10" fontId="3" fillId="2" borderId="0" xfId="2" applyNumberFormat="1" applyFont="1" applyFill="1" applyAlignment="1">
      <alignment horizontal="center"/>
    </xf>
    <xf numFmtId="0" fontId="23" fillId="0" borderId="0" xfId="3" applyAlignment="1">
      <alignment vertical="center"/>
    </xf>
    <xf numFmtId="0" fontId="0" fillId="2" borderId="0" xfId="0" applyFill="1"/>
    <xf numFmtId="10" fontId="8" fillId="2" borderId="0" xfId="0" applyNumberFormat="1" applyFont="1" applyFill="1" applyAlignment="1">
      <alignment horizontal="center" vertical="center"/>
    </xf>
    <xf numFmtId="10" fontId="13" fillId="2" borderId="0" xfId="0" applyNumberFormat="1" applyFont="1" applyFill="1" applyAlignment="1">
      <alignment horizontal="center" vertical="center"/>
    </xf>
    <xf numFmtId="167" fontId="2" fillId="2" borderId="0" xfId="1" applyNumberFormat="1" applyFont="1" applyFill="1" applyAlignment="1">
      <alignment horizontal="center" vertical="center"/>
    </xf>
    <xf numFmtId="0" fontId="28" fillId="2" borderId="0" xfId="0" applyFont="1" applyFill="1" applyAlignment="1">
      <alignment horizontal="left" vertical="center"/>
    </xf>
    <xf numFmtId="0" fontId="14" fillId="2" borderId="0" xfId="0" applyFont="1" applyFill="1" applyAlignment="1">
      <alignment horizontal="center" vertical="top"/>
    </xf>
    <xf numFmtId="0" fontId="14" fillId="2" borderId="0" xfId="0" applyFont="1" applyFill="1" applyAlignment="1">
      <alignment horizontal="right" vertical="top"/>
    </xf>
    <xf numFmtId="5" fontId="14" fillId="2" borderId="0" xfId="0" applyNumberFormat="1" applyFont="1" applyFill="1" applyAlignment="1">
      <alignment horizontal="center" vertical="top"/>
    </xf>
    <xf numFmtId="0" fontId="2" fillId="2" borderId="0" xfId="0" applyFont="1" applyFill="1" applyAlignment="1">
      <alignment horizontal="left" vertical="center"/>
    </xf>
    <xf numFmtId="0" fontId="2" fillId="2" borderId="0" xfId="0" applyFont="1" applyFill="1" applyAlignment="1">
      <alignment horizontal="center" vertical="center"/>
    </xf>
    <xf numFmtId="165" fontId="13" fillId="2" borderId="0" xfId="0" applyNumberFormat="1" applyFont="1" applyFill="1" applyAlignment="1">
      <alignment horizontal="center" vertical="center"/>
    </xf>
    <xf numFmtId="0" fontId="29" fillId="2" borderId="0" xfId="0" applyFont="1" applyFill="1" applyAlignment="1">
      <alignment horizontal="left" vertical="center" wrapText="1"/>
    </xf>
    <xf numFmtId="0" fontId="30" fillId="2" borderId="0" xfId="0" applyFont="1" applyFill="1" applyAlignment="1">
      <alignment horizontal="left" vertical="center" wrapText="1"/>
    </xf>
    <xf numFmtId="0" fontId="31" fillId="2" borderId="0" xfId="0" applyFont="1" applyFill="1" applyAlignment="1">
      <alignment horizontal="left" vertical="center" wrapText="1"/>
    </xf>
    <xf numFmtId="0" fontId="32" fillId="2" borderId="0" xfId="0" applyFont="1" applyFill="1" applyAlignment="1">
      <alignment horizontal="left" vertical="center" wrapText="1"/>
    </xf>
    <xf numFmtId="0" fontId="2" fillId="2" borderId="0" xfId="0" applyFont="1" applyFill="1" applyAlignment="1">
      <alignment horizontal="left" vertical="center" wrapText="1"/>
    </xf>
    <xf numFmtId="0" fontId="21" fillId="2" borderId="0" xfId="0" applyFont="1" applyFill="1" applyAlignment="1">
      <alignment horizontal="left" vertical="center" wrapText="1"/>
    </xf>
    <xf numFmtId="0" fontId="22" fillId="2" borderId="0" xfId="0" applyFont="1" applyFill="1" applyAlignment="1">
      <alignment horizontal="center" vertical="center"/>
    </xf>
    <xf numFmtId="0" fontId="2" fillId="2" borderId="0" xfId="0" applyFont="1" applyFill="1" applyAlignment="1">
      <alignment horizontal="center" vertical="center"/>
    </xf>
    <xf numFmtId="165" fontId="13" fillId="2" borderId="0" xfId="0" applyNumberFormat="1" applyFont="1" applyFill="1" applyAlignment="1">
      <alignment horizontal="center" vertical="center"/>
    </xf>
    <xf numFmtId="0" fontId="13" fillId="2" borderId="0" xfId="0" applyFont="1" applyFill="1" applyAlignment="1">
      <alignment horizontal="left" vertical="center"/>
    </xf>
    <xf numFmtId="43" fontId="3" fillId="2" borderId="0" xfId="1" applyFont="1" applyFill="1" applyAlignment="1">
      <alignment horizontal="center" vertical="center" wrapText="1"/>
    </xf>
    <xf numFmtId="10" fontId="3" fillId="2" borderId="0" xfId="2" applyNumberFormat="1" applyFont="1" applyFill="1" applyAlignment="1">
      <alignment horizontal="center"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9525</xdr:rowOff>
    </xdr:from>
    <xdr:to>
      <xdr:col>3</xdr:col>
      <xdr:colOff>36857</xdr:colOff>
      <xdr:row>20</xdr:row>
      <xdr:rowOff>9525</xdr:rowOff>
    </xdr:to>
    <xdr:pic>
      <xdr:nvPicPr>
        <xdr:cNvPr id="4" name="Picture 3">
          <a:extLst>
            <a:ext uri="{FF2B5EF4-FFF2-40B4-BE49-F238E27FC236}">
              <a16:creationId xmlns:a16="http://schemas.microsoft.com/office/drawing/2014/main" id="{AB5C3A5D-969C-4FFB-B233-66D69E2E360B}"/>
            </a:ext>
          </a:extLst>
        </xdr:cNvPr>
        <xdr:cNvPicPr>
          <a:picLocks noChangeAspect="1"/>
        </xdr:cNvPicPr>
      </xdr:nvPicPr>
      <xdr:blipFill>
        <a:blip xmlns:r="http://schemas.openxmlformats.org/officeDocument/2006/relationships" r:embed="rId1"/>
        <a:stretch>
          <a:fillRect/>
        </a:stretch>
      </xdr:blipFill>
      <xdr:spPr>
        <a:xfrm>
          <a:off x="247650" y="809625"/>
          <a:ext cx="1798982" cy="411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nside.nsf.gov/internalservices/budgetfinanceandawardmanagement/awardmanagement/managinginteragencyagreements/Pages/Incoming-Agreements.asp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inside.nsf.gov/internalservices/budgetfinanceandawardmanagement/awardmanagement/managinginteragencyagreements/Pages/Incoming-Agreement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inside.nsf.gov/internalservices/budgetfinanceandawardmanagement/awardmanagement/managinginteragencyagreements/Pages/Incoming-Agreements.aspx"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inside.nsf.gov/internalservices/budgetfinanceandawardmanagement/awardmanagement/managinginteragencyagreements/Pages/Incoming-Agreements.aspx"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inside.nsf.gov/tools/toolsdocuments/Inside%20NSF%20Documents/IB%2021-07,%20Update%20to%20Administrative%20Cost%20Recovery%20(ACR)%20Fee%20Methodology%20for%20Fiscal%20Year%202021.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hyperlink" Target="https://inside.nsf.gov/tools/toolsdocuments/Inside%20NSF%20Documents/IB%2021-07,%20Update%20to%20Administrative%20Cost%20Recovery%20(ACR)%20Fee%20Methodology%20for%20Fiscal%20Year%20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91802-4ED0-4C66-8D89-749C6228DBF1}">
  <dimension ref="A1:F39"/>
  <sheetViews>
    <sheetView tabSelected="1" topLeftCell="A6" workbookViewId="0">
      <selection activeCell="I19" sqref="I19"/>
    </sheetView>
  </sheetViews>
  <sheetFormatPr defaultColWidth="9.109375" defaultRowHeight="15.6" x14ac:dyDescent="0.3"/>
  <cols>
    <col min="1" max="1" width="6.5546875" style="3" customWidth="1"/>
    <col min="2" max="2" width="3.5546875" style="3" customWidth="1"/>
    <col min="3" max="3" width="26.5546875" style="74" customWidth="1"/>
    <col min="4" max="4" width="15.5546875" style="74" customWidth="1"/>
    <col min="5" max="5" width="41.5546875" style="74" customWidth="1"/>
    <col min="6" max="6" width="3.5546875" style="3" customWidth="1"/>
    <col min="7" max="7" width="5.5546875" style="3" customWidth="1"/>
    <col min="8" max="16384" width="9.109375" style="3"/>
  </cols>
  <sheetData>
    <row r="1" spans="1:6" ht="24.9" customHeight="1" x14ac:dyDescent="0.3">
      <c r="A1" s="23" t="s">
        <v>76</v>
      </c>
    </row>
    <row r="2" spans="1:6" ht="24.9" customHeight="1" x14ac:dyDescent="0.3">
      <c r="B2" s="73" t="s">
        <v>1</v>
      </c>
      <c r="D2" s="64" t="s">
        <v>2</v>
      </c>
    </row>
    <row r="3" spans="1:6" ht="24.9" customHeight="1" x14ac:dyDescent="0.3">
      <c r="B3" s="65" t="s">
        <v>3</v>
      </c>
    </row>
    <row r="4" spans="1:6" ht="9.9" customHeight="1" x14ac:dyDescent="0.3"/>
    <row r="5" spans="1:6" ht="9.9" customHeight="1" x14ac:dyDescent="0.3">
      <c r="B5" s="33"/>
      <c r="C5" s="26"/>
      <c r="D5" s="26"/>
      <c r="E5" s="26"/>
      <c r="F5" s="34"/>
    </row>
    <row r="6" spans="1:6" ht="20.100000000000001" customHeight="1" x14ac:dyDescent="0.3">
      <c r="B6" s="35"/>
      <c r="C6" s="36" t="s">
        <v>77</v>
      </c>
      <c r="F6" s="37"/>
    </row>
    <row r="7" spans="1:6" ht="9.9" customHeight="1" x14ac:dyDescent="0.3">
      <c r="B7" s="35"/>
      <c r="F7" s="37"/>
    </row>
    <row r="8" spans="1:6" ht="24.9" customHeight="1" x14ac:dyDescent="0.3">
      <c r="B8" s="35"/>
      <c r="C8" s="74" t="s">
        <v>5</v>
      </c>
      <c r="D8" s="51"/>
      <c r="E8" s="7" t="s">
        <v>6</v>
      </c>
      <c r="F8" s="37"/>
    </row>
    <row r="9" spans="1:6" ht="24.9" customHeight="1" x14ac:dyDescent="0.3">
      <c r="B9" s="35"/>
      <c r="C9" s="38" t="s">
        <v>7</v>
      </c>
      <c r="D9" s="66">
        <v>8.1699999999999995E-2</v>
      </c>
      <c r="E9" s="40" t="s">
        <v>78</v>
      </c>
      <c r="F9" s="37"/>
    </row>
    <row r="10" spans="1:6" ht="24.9" customHeight="1" x14ac:dyDescent="0.3">
      <c r="B10" s="35"/>
      <c r="C10" s="74" t="s">
        <v>9</v>
      </c>
      <c r="D10" s="30">
        <f>+D8*D9</f>
        <v>0</v>
      </c>
      <c r="E10" s="17" t="s">
        <v>10</v>
      </c>
      <c r="F10" s="37"/>
    </row>
    <row r="11" spans="1:6" ht="24.9" customHeight="1" thickBot="1" x14ac:dyDescent="0.35">
      <c r="B11" s="35"/>
      <c r="C11" s="25" t="s">
        <v>11</v>
      </c>
      <c r="D11" s="24">
        <f>+D8+D10</f>
        <v>0</v>
      </c>
      <c r="E11" s="6" t="s">
        <v>12</v>
      </c>
      <c r="F11" s="37"/>
    </row>
    <row r="12" spans="1:6" ht="15" customHeight="1" thickTop="1" x14ac:dyDescent="0.3">
      <c r="B12" s="41"/>
      <c r="C12" s="42"/>
      <c r="D12" s="42"/>
      <c r="E12" s="42"/>
      <c r="F12" s="43"/>
    </row>
    <row r="13" spans="1:6" ht="24.9" customHeight="1" x14ac:dyDescent="0.3">
      <c r="C13" s="47"/>
    </row>
    <row r="14" spans="1:6" ht="9.9" customHeight="1" x14ac:dyDescent="0.3">
      <c r="B14" s="33"/>
      <c r="C14" s="26"/>
      <c r="D14" s="26"/>
      <c r="E14" s="26"/>
      <c r="F14" s="34"/>
    </row>
    <row r="15" spans="1:6" ht="20.100000000000001" customHeight="1" x14ac:dyDescent="0.3">
      <c r="B15" s="35"/>
      <c r="C15" s="36" t="s">
        <v>79</v>
      </c>
      <c r="F15" s="37"/>
    </row>
    <row r="16" spans="1:6" ht="20.100000000000001" customHeight="1" x14ac:dyDescent="0.3">
      <c r="B16" s="35"/>
      <c r="C16" s="69" t="s">
        <v>14</v>
      </c>
      <c r="F16" s="37"/>
    </row>
    <row r="17" spans="2:6" ht="9.9" customHeight="1" x14ac:dyDescent="0.3">
      <c r="B17" s="35"/>
      <c r="F17" s="37"/>
    </row>
    <row r="18" spans="2:6" ht="24.9" customHeight="1" x14ac:dyDescent="0.3">
      <c r="B18" s="35"/>
      <c r="C18" s="74" t="s">
        <v>15</v>
      </c>
      <c r="D18" s="50"/>
      <c r="E18" s="6" t="s">
        <v>11</v>
      </c>
      <c r="F18" s="37"/>
    </row>
    <row r="19" spans="2:6" ht="24.9" customHeight="1" x14ac:dyDescent="0.3">
      <c r="B19" s="35"/>
      <c r="C19" s="74" t="s">
        <v>16</v>
      </c>
      <c r="D19" s="68">
        <f>1+D21</f>
        <v>1.0817000000000001</v>
      </c>
      <c r="E19" s="3" t="s">
        <v>17</v>
      </c>
      <c r="F19" s="37"/>
    </row>
    <row r="20" spans="2:6" ht="24.9" customHeight="1" x14ac:dyDescent="0.3">
      <c r="B20" s="35"/>
      <c r="C20" s="26" t="s">
        <v>18</v>
      </c>
      <c r="D20" s="28">
        <f>+D18/D19</f>
        <v>0</v>
      </c>
      <c r="E20" s="29" t="s">
        <v>6</v>
      </c>
      <c r="F20" s="37"/>
    </row>
    <row r="21" spans="2:6" ht="24.9" customHeight="1" x14ac:dyDescent="0.3">
      <c r="B21" s="35"/>
      <c r="C21" s="44" t="s">
        <v>7</v>
      </c>
      <c r="D21" s="67">
        <v>8.1699999999999995E-2</v>
      </c>
      <c r="E21" s="46" t="s">
        <v>80</v>
      </c>
      <c r="F21" s="37"/>
    </row>
    <row r="22" spans="2:6" ht="24.9" customHeight="1" x14ac:dyDescent="0.3">
      <c r="B22" s="35"/>
      <c r="C22" s="74" t="s">
        <v>20</v>
      </c>
      <c r="D22" s="30">
        <f>+D20*D21</f>
        <v>0</v>
      </c>
      <c r="E22" s="17" t="s">
        <v>10</v>
      </c>
      <c r="F22" s="37"/>
    </row>
    <row r="23" spans="2:6" ht="24.9" customHeight="1" thickBot="1" x14ac:dyDescent="0.35">
      <c r="B23" s="35"/>
      <c r="C23" s="25" t="s">
        <v>11</v>
      </c>
      <c r="D23" s="24">
        <f>+D20+D22</f>
        <v>0</v>
      </c>
      <c r="E23" s="6" t="s">
        <v>12</v>
      </c>
      <c r="F23" s="37"/>
    </row>
    <row r="24" spans="2:6" ht="15" customHeight="1" thickTop="1" x14ac:dyDescent="0.3">
      <c r="B24" s="41"/>
      <c r="C24" s="42"/>
      <c r="D24" s="42"/>
      <c r="E24" s="42"/>
      <c r="F24" s="43"/>
    </row>
    <row r="25" spans="2:6" ht="24.9" hidden="1" customHeight="1" x14ac:dyDescent="0.3">
      <c r="C25" s="47"/>
    </row>
    <row r="26" spans="2:6" ht="9.9" hidden="1" customHeight="1" x14ac:dyDescent="0.3">
      <c r="B26" s="33"/>
      <c r="C26" s="26"/>
      <c r="D26" s="26"/>
      <c r="E26" s="26"/>
      <c r="F26" s="34"/>
    </row>
    <row r="27" spans="2:6" ht="20.100000000000001" hidden="1" customHeight="1" x14ac:dyDescent="0.3">
      <c r="B27" s="35"/>
      <c r="C27" s="36" t="s">
        <v>21</v>
      </c>
      <c r="F27" s="37"/>
    </row>
    <row r="28" spans="2:6" ht="9.9" hidden="1" customHeight="1" x14ac:dyDescent="0.3">
      <c r="B28" s="35"/>
      <c r="F28" s="37"/>
    </row>
    <row r="29" spans="2:6" ht="24.9" hidden="1" customHeight="1" x14ac:dyDescent="0.3">
      <c r="B29" s="35"/>
      <c r="C29" s="74" t="s">
        <v>15</v>
      </c>
      <c r="D29" s="50"/>
      <c r="E29" s="6" t="s">
        <v>22</v>
      </c>
      <c r="F29" s="37"/>
    </row>
    <row r="30" spans="2:6" ht="24.9" hidden="1" customHeight="1" x14ac:dyDescent="0.3">
      <c r="B30" s="35"/>
      <c r="C30" s="74" t="s">
        <v>16</v>
      </c>
      <c r="D30" s="32">
        <f>1+D32</f>
        <v>1.0714668381013608</v>
      </c>
      <c r="E30" s="3" t="s">
        <v>23</v>
      </c>
      <c r="F30" s="37"/>
    </row>
    <row r="31" spans="2:6" ht="24.9" hidden="1" customHeight="1" x14ac:dyDescent="0.3">
      <c r="B31" s="35"/>
      <c r="C31" s="26" t="s">
        <v>18</v>
      </c>
      <c r="D31" s="28">
        <f>+D29/D30</f>
        <v>0</v>
      </c>
      <c r="E31" s="29" t="s">
        <v>6</v>
      </c>
      <c r="F31" s="37"/>
    </row>
    <row r="32" spans="2:6" ht="24.9" hidden="1" customHeight="1" x14ac:dyDescent="0.3">
      <c r="B32" s="35"/>
      <c r="C32" s="44" t="s">
        <v>7</v>
      </c>
      <c r="D32" s="75">
        <f>6.67/93.33</f>
        <v>7.1466838101360758E-2</v>
      </c>
      <c r="E32" s="46" t="s">
        <v>24</v>
      </c>
      <c r="F32" s="37"/>
    </row>
    <row r="33" spans="2:6" ht="24.9" hidden="1" customHeight="1" x14ac:dyDescent="0.3">
      <c r="B33" s="35"/>
      <c r="C33" s="74" t="s">
        <v>20</v>
      </c>
      <c r="D33" s="30">
        <f>+D31*D32</f>
        <v>0</v>
      </c>
      <c r="E33" s="17" t="s">
        <v>10</v>
      </c>
      <c r="F33" s="37"/>
    </row>
    <row r="34" spans="2:6" ht="24.9" hidden="1" customHeight="1" x14ac:dyDescent="0.3">
      <c r="B34" s="35"/>
      <c r="C34" s="25" t="s">
        <v>22</v>
      </c>
      <c r="D34" s="24">
        <f>+D31+D33</f>
        <v>0</v>
      </c>
      <c r="F34" s="37"/>
    </row>
    <row r="35" spans="2:6" ht="15" hidden="1" customHeight="1" x14ac:dyDescent="0.3">
      <c r="B35" s="41"/>
      <c r="C35" s="42"/>
      <c r="D35" s="42"/>
      <c r="E35" s="42"/>
      <c r="F35" s="43"/>
    </row>
    <row r="37" spans="2:6" ht="39.9" customHeight="1" x14ac:dyDescent="0.3">
      <c r="B37" s="76" t="s">
        <v>25</v>
      </c>
      <c r="C37" s="77"/>
      <c r="D37" s="77"/>
      <c r="E37" s="77"/>
      <c r="F37" s="77"/>
    </row>
    <row r="38" spans="2:6" ht="60" customHeight="1" x14ac:dyDescent="0.3">
      <c r="B38" s="78" t="s">
        <v>26</v>
      </c>
      <c r="C38" s="79"/>
      <c r="D38" s="79"/>
      <c r="E38" s="79"/>
      <c r="F38" s="79"/>
    </row>
    <row r="39" spans="2:6" x14ac:dyDescent="0.3">
      <c r="C39" s="3"/>
      <c r="D39" s="3"/>
      <c r="E39" s="3"/>
    </row>
  </sheetData>
  <mergeCells count="2">
    <mergeCell ref="B37:F37"/>
    <mergeCell ref="B38:F38"/>
  </mergeCells>
  <hyperlinks>
    <hyperlink ref="D2" r:id="rId1" display="https://inside.nsf.gov/internalservices/budgetfinanceandawardmanagement/awardmanagement/managinginteragencyagreements/Pages/Incoming-Agreements.aspx" xr:uid="{DC6A9464-0698-46D7-96C2-B87F59BFE9D0}"/>
  </hyperlinks>
  <pageMargins left="0.7" right="0.7" top="0.75" bottom="0.75" header="0.3" footer="0.3"/>
  <pageSetup orientation="portrait" horizontalDpi="1200" verticalDpi="1200" r:id="rId2"/>
  <headerFooter>
    <oddHeader xml:space="preserve">&amp;C
</oddHeader>
    <oddFooter>&amp;L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4CF0-D818-461B-9F8F-678079B45AE9}">
  <dimension ref="A1:F39"/>
  <sheetViews>
    <sheetView topLeftCell="A6" workbookViewId="0">
      <selection activeCell="D21" sqref="D21"/>
    </sheetView>
  </sheetViews>
  <sheetFormatPr defaultColWidth="9.109375" defaultRowHeight="15.6" x14ac:dyDescent="0.3"/>
  <cols>
    <col min="1" max="1" width="6.5546875" style="3" customWidth="1"/>
    <col min="2" max="2" width="3.5546875" style="3" customWidth="1"/>
    <col min="3" max="3" width="26.5546875" style="22" customWidth="1"/>
    <col min="4" max="4" width="15.5546875" style="22" customWidth="1"/>
    <col min="5" max="5" width="41.5546875" style="22" customWidth="1"/>
    <col min="6" max="6" width="3.5546875" style="3" customWidth="1"/>
    <col min="7" max="7" width="5.5546875" style="3" customWidth="1"/>
    <col min="8" max="16384" width="9.109375" style="3"/>
  </cols>
  <sheetData>
    <row r="1" spans="1:6" ht="24.9" customHeight="1" x14ac:dyDescent="0.3">
      <c r="A1" s="23" t="s">
        <v>0</v>
      </c>
    </row>
    <row r="2" spans="1:6" ht="24.9" customHeight="1" x14ac:dyDescent="0.3">
      <c r="B2" s="73" t="s">
        <v>1</v>
      </c>
      <c r="D2" s="64" t="s">
        <v>2</v>
      </c>
    </row>
    <row r="3" spans="1:6" ht="24.9" customHeight="1" x14ac:dyDescent="0.3">
      <c r="B3" s="65" t="s">
        <v>3</v>
      </c>
    </row>
    <row r="4" spans="1:6" ht="9.9" customHeight="1" x14ac:dyDescent="0.3"/>
    <row r="5" spans="1:6" ht="9.9" customHeight="1" x14ac:dyDescent="0.3">
      <c r="B5" s="33"/>
      <c r="C5" s="26"/>
      <c r="D5" s="26"/>
      <c r="E5" s="26"/>
      <c r="F5" s="34"/>
    </row>
    <row r="6" spans="1:6" ht="20.100000000000001" customHeight="1" x14ac:dyDescent="0.3">
      <c r="B6" s="35"/>
      <c r="C6" s="36" t="s">
        <v>4</v>
      </c>
      <c r="F6" s="37"/>
    </row>
    <row r="7" spans="1:6" ht="9.9" customHeight="1" x14ac:dyDescent="0.3">
      <c r="B7" s="35"/>
      <c r="F7" s="37"/>
    </row>
    <row r="8" spans="1:6" ht="24.9" customHeight="1" x14ac:dyDescent="0.3">
      <c r="B8" s="35"/>
      <c r="C8" s="22" t="s">
        <v>5</v>
      </c>
      <c r="D8" s="51"/>
      <c r="E8" s="7" t="s">
        <v>6</v>
      </c>
      <c r="F8" s="37"/>
    </row>
    <row r="9" spans="1:6" ht="24.9" customHeight="1" x14ac:dyDescent="0.3">
      <c r="B9" s="35"/>
      <c r="C9" s="38" t="s">
        <v>7</v>
      </c>
      <c r="D9" s="66">
        <v>7.8200000000000006E-2</v>
      </c>
      <c r="E9" s="40" t="s">
        <v>8</v>
      </c>
      <c r="F9" s="37"/>
    </row>
    <row r="10" spans="1:6" ht="24.9" customHeight="1" x14ac:dyDescent="0.3">
      <c r="B10" s="35"/>
      <c r="C10" s="22" t="s">
        <v>9</v>
      </c>
      <c r="D10" s="30">
        <f>+D8*D9</f>
        <v>0</v>
      </c>
      <c r="E10" s="17" t="s">
        <v>10</v>
      </c>
      <c r="F10" s="37"/>
    </row>
    <row r="11" spans="1:6" ht="24.9" customHeight="1" thickBot="1" x14ac:dyDescent="0.35">
      <c r="B11" s="35"/>
      <c r="C11" s="25" t="s">
        <v>11</v>
      </c>
      <c r="D11" s="24">
        <f>+D8+D10</f>
        <v>0</v>
      </c>
      <c r="E11" s="6" t="s">
        <v>12</v>
      </c>
      <c r="F11" s="37"/>
    </row>
    <row r="12" spans="1:6" ht="15" customHeight="1" thickTop="1" x14ac:dyDescent="0.3">
      <c r="B12" s="41"/>
      <c r="C12" s="42"/>
      <c r="D12" s="42"/>
      <c r="E12" s="42"/>
      <c r="F12" s="43"/>
    </row>
    <row r="13" spans="1:6" ht="24.9" customHeight="1" x14ac:dyDescent="0.3">
      <c r="C13" s="47"/>
    </row>
    <row r="14" spans="1:6" ht="9.9" customHeight="1" x14ac:dyDescent="0.3">
      <c r="B14" s="33"/>
      <c r="C14" s="26"/>
      <c r="D14" s="26"/>
      <c r="E14" s="26"/>
      <c r="F14" s="34"/>
    </row>
    <row r="15" spans="1:6" ht="20.100000000000001" customHeight="1" x14ac:dyDescent="0.3">
      <c r="B15" s="35"/>
      <c r="C15" s="36" t="s">
        <v>13</v>
      </c>
      <c r="F15" s="37"/>
    </row>
    <row r="16" spans="1:6" ht="20.100000000000001" customHeight="1" x14ac:dyDescent="0.3">
      <c r="B16" s="35"/>
      <c r="C16" s="69" t="s">
        <v>14</v>
      </c>
      <c r="F16" s="37"/>
    </row>
    <row r="17" spans="2:6" ht="9.9" customHeight="1" x14ac:dyDescent="0.3">
      <c r="B17" s="35"/>
      <c r="F17" s="37"/>
    </row>
    <row r="18" spans="2:6" ht="24.9" customHeight="1" x14ac:dyDescent="0.3">
      <c r="B18" s="35"/>
      <c r="C18" s="22" t="s">
        <v>15</v>
      </c>
      <c r="D18" s="50"/>
      <c r="E18" s="6" t="s">
        <v>11</v>
      </c>
      <c r="F18" s="37"/>
    </row>
    <row r="19" spans="2:6" ht="24.9" customHeight="1" x14ac:dyDescent="0.3">
      <c r="B19" s="35"/>
      <c r="C19" s="22" t="s">
        <v>16</v>
      </c>
      <c r="D19" s="68">
        <f>1+D21</f>
        <v>1.0781671159029649</v>
      </c>
      <c r="E19" s="3" t="s">
        <v>17</v>
      </c>
      <c r="F19" s="37"/>
    </row>
    <row r="20" spans="2:6" ht="24.9" customHeight="1" x14ac:dyDescent="0.3">
      <c r="B20" s="35"/>
      <c r="C20" s="26" t="s">
        <v>18</v>
      </c>
      <c r="D20" s="28">
        <f>+D18/D19</f>
        <v>0</v>
      </c>
      <c r="E20" s="29" t="s">
        <v>6</v>
      </c>
      <c r="F20" s="37"/>
    </row>
    <row r="21" spans="2:6" ht="24.9" customHeight="1" x14ac:dyDescent="0.3">
      <c r="B21" s="35"/>
      <c r="C21" s="44" t="s">
        <v>7</v>
      </c>
      <c r="D21" s="67">
        <f>7.25/92.75</f>
        <v>7.8167115902964962E-2</v>
      </c>
      <c r="E21" s="46" t="s">
        <v>19</v>
      </c>
      <c r="F21" s="37"/>
    </row>
    <row r="22" spans="2:6" ht="24.9" customHeight="1" x14ac:dyDescent="0.3">
      <c r="B22" s="35"/>
      <c r="C22" s="22" t="s">
        <v>20</v>
      </c>
      <c r="D22" s="30">
        <f>+D20*D21</f>
        <v>0</v>
      </c>
      <c r="E22" s="17" t="s">
        <v>10</v>
      </c>
      <c r="F22" s="37"/>
    </row>
    <row r="23" spans="2:6" ht="24.9" customHeight="1" thickBot="1" x14ac:dyDescent="0.35">
      <c r="B23" s="35"/>
      <c r="C23" s="25" t="s">
        <v>11</v>
      </c>
      <c r="D23" s="24">
        <f>+D20+D22</f>
        <v>0</v>
      </c>
      <c r="E23" s="6" t="s">
        <v>12</v>
      </c>
      <c r="F23" s="37"/>
    </row>
    <row r="24" spans="2:6" ht="15" customHeight="1" thickTop="1" x14ac:dyDescent="0.3">
      <c r="B24" s="41"/>
      <c r="C24" s="42"/>
      <c r="D24" s="42"/>
      <c r="E24" s="42"/>
      <c r="F24" s="43"/>
    </row>
    <row r="25" spans="2:6" ht="24.9" hidden="1" customHeight="1" x14ac:dyDescent="0.3">
      <c r="C25" s="47"/>
    </row>
    <row r="26" spans="2:6" ht="9.9" hidden="1" customHeight="1" x14ac:dyDescent="0.3">
      <c r="B26" s="33"/>
      <c r="C26" s="26"/>
      <c r="D26" s="26"/>
      <c r="E26" s="26"/>
      <c r="F26" s="34"/>
    </row>
    <row r="27" spans="2:6" ht="20.100000000000001" hidden="1" customHeight="1" x14ac:dyDescent="0.3">
      <c r="B27" s="35"/>
      <c r="C27" s="36" t="s">
        <v>21</v>
      </c>
      <c r="F27" s="37"/>
    </row>
    <row r="28" spans="2:6" ht="9.9" hidden="1" customHeight="1" x14ac:dyDescent="0.3">
      <c r="B28" s="35"/>
      <c r="F28" s="37"/>
    </row>
    <row r="29" spans="2:6" ht="24.9" hidden="1" customHeight="1" x14ac:dyDescent="0.3">
      <c r="B29" s="35"/>
      <c r="C29" s="22" t="s">
        <v>15</v>
      </c>
      <c r="D29" s="50"/>
      <c r="E29" s="6" t="s">
        <v>22</v>
      </c>
      <c r="F29" s="37"/>
    </row>
    <row r="30" spans="2:6" ht="24.9" hidden="1" customHeight="1" x14ac:dyDescent="0.3">
      <c r="B30" s="35"/>
      <c r="C30" s="22" t="s">
        <v>16</v>
      </c>
      <c r="D30" s="32">
        <f>1+D32</f>
        <v>1.0714668381013608</v>
      </c>
      <c r="E30" s="3" t="s">
        <v>23</v>
      </c>
      <c r="F30" s="37"/>
    </row>
    <row r="31" spans="2:6" ht="24.9" hidden="1" customHeight="1" x14ac:dyDescent="0.3">
      <c r="B31" s="35"/>
      <c r="C31" s="26" t="s">
        <v>18</v>
      </c>
      <c r="D31" s="28">
        <f>+D29/D30</f>
        <v>0</v>
      </c>
      <c r="E31" s="29" t="s">
        <v>6</v>
      </c>
      <c r="F31" s="37"/>
    </row>
    <row r="32" spans="2:6" ht="24.9" hidden="1" customHeight="1" x14ac:dyDescent="0.3">
      <c r="B32" s="35"/>
      <c r="C32" s="44" t="s">
        <v>7</v>
      </c>
      <c r="D32" s="45">
        <f>6.67/93.33</f>
        <v>7.1466838101360758E-2</v>
      </c>
      <c r="E32" s="46" t="s">
        <v>24</v>
      </c>
      <c r="F32" s="37"/>
    </row>
    <row r="33" spans="2:6" ht="24.9" hidden="1" customHeight="1" x14ac:dyDescent="0.3">
      <c r="B33" s="35"/>
      <c r="C33" s="22" t="s">
        <v>20</v>
      </c>
      <c r="D33" s="30">
        <f>+D31*D32</f>
        <v>0</v>
      </c>
      <c r="E33" s="17" t="s">
        <v>10</v>
      </c>
      <c r="F33" s="37"/>
    </row>
    <row r="34" spans="2:6" ht="24.9" hidden="1" customHeight="1" x14ac:dyDescent="0.3">
      <c r="B34" s="35"/>
      <c r="C34" s="25" t="s">
        <v>22</v>
      </c>
      <c r="D34" s="24">
        <f>+D31+D33</f>
        <v>0</v>
      </c>
      <c r="F34" s="37"/>
    </row>
    <row r="35" spans="2:6" ht="15" hidden="1" customHeight="1" x14ac:dyDescent="0.3">
      <c r="B35" s="41"/>
      <c r="C35" s="42"/>
      <c r="D35" s="42"/>
      <c r="E35" s="42"/>
      <c r="F35" s="43"/>
    </row>
    <row r="37" spans="2:6" ht="39.9" customHeight="1" x14ac:dyDescent="0.3">
      <c r="B37" s="76" t="s">
        <v>25</v>
      </c>
      <c r="C37" s="77"/>
      <c r="D37" s="77"/>
      <c r="E37" s="77"/>
      <c r="F37" s="77"/>
    </row>
    <row r="38" spans="2:6" ht="60" customHeight="1" x14ac:dyDescent="0.3">
      <c r="B38" s="78" t="s">
        <v>26</v>
      </c>
      <c r="C38" s="79"/>
      <c r="D38" s="79"/>
      <c r="E38" s="79"/>
      <c r="F38" s="79"/>
    </row>
    <row r="39" spans="2:6" x14ac:dyDescent="0.3">
      <c r="C39" s="3"/>
      <c r="D39" s="3"/>
      <c r="E39" s="3"/>
    </row>
  </sheetData>
  <mergeCells count="2">
    <mergeCell ref="B37:F37"/>
    <mergeCell ref="B38:F38"/>
  </mergeCells>
  <hyperlinks>
    <hyperlink ref="D2" r:id="rId1" display="https://inside.nsf.gov/internalservices/budgetfinanceandawardmanagement/awardmanagement/managinginteragencyagreements/Pages/Incoming-Agreements.aspx" xr:uid="{5C0763D1-9982-4C37-9DD6-DE264077D1FF}"/>
  </hyperlinks>
  <pageMargins left="0.7" right="0.7" top="0.75" bottom="0.75" header="0.3" footer="0.3"/>
  <pageSetup orientation="portrait" horizontalDpi="1200" verticalDpi="1200" r:id="rId2"/>
  <headerFooter>
    <oddHeader xml:space="preserve">&amp;C
</oddHeader>
    <oddFooter>&amp;L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940B1-0F9E-4521-A55F-4592AAFF336B}">
  <dimension ref="A1:F39"/>
  <sheetViews>
    <sheetView workbookViewId="0">
      <selection activeCell="D21" sqref="D21"/>
    </sheetView>
  </sheetViews>
  <sheetFormatPr defaultColWidth="9.109375" defaultRowHeight="15.6" x14ac:dyDescent="0.3"/>
  <cols>
    <col min="1" max="1" width="6.5546875" style="3" customWidth="1"/>
    <col min="2" max="2" width="3.5546875" style="3" customWidth="1"/>
    <col min="3" max="3" width="26.5546875" style="22" customWidth="1"/>
    <col min="4" max="4" width="15.5546875" style="22" customWidth="1"/>
    <col min="5" max="5" width="41.5546875" style="22" customWidth="1"/>
    <col min="6" max="6" width="3.5546875" style="3" customWidth="1"/>
    <col min="7" max="7" width="5.5546875" style="3" customWidth="1"/>
    <col min="8" max="16384" width="9.109375" style="3"/>
  </cols>
  <sheetData>
    <row r="1" spans="1:6" ht="24.9" customHeight="1" x14ac:dyDescent="0.3">
      <c r="A1" s="23" t="s">
        <v>27</v>
      </c>
    </row>
    <row r="2" spans="1:6" ht="24.9" customHeight="1" x14ac:dyDescent="0.3">
      <c r="B2" s="73" t="s">
        <v>1</v>
      </c>
      <c r="D2" s="64" t="s">
        <v>2</v>
      </c>
    </row>
    <row r="3" spans="1:6" ht="24.9" customHeight="1" x14ac:dyDescent="0.3">
      <c r="B3" s="65" t="s">
        <v>3</v>
      </c>
    </row>
    <row r="4" spans="1:6" ht="9.9" customHeight="1" x14ac:dyDescent="0.3"/>
    <row r="5" spans="1:6" ht="9.9" customHeight="1" x14ac:dyDescent="0.3">
      <c r="B5" s="33"/>
      <c r="C5" s="26"/>
      <c r="D5" s="26"/>
      <c r="E5" s="26"/>
      <c r="F5" s="34"/>
    </row>
    <row r="6" spans="1:6" ht="20.100000000000001" customHeight="1" x14ac:dyDescent="0.3">
      <c r="B6" s="35"/>
      <c r="C6" s="36" t="s">
        <v>28</v>
      </c>
      <c r="F6" s="37"/>
    </row>
    <row r="7" spans="1:6" ht="9.9" customHeight="1" x14ac:dyDescent="0.3">
      <c r="B7" s="35"/>
      <c r="F7" s="37"/>
    </row>
    <row r="8" spans="1:6" ht="24.9" customHeight="1" x14ac:dyDescent="0.3">
      <c r="B8" s="35"/>
      <c r="C8" s="22" t="s">
        <v>5</v>
      </c>
      <c r="D8" s="51"/>
      <c r="E8" s="7" t="s">
        <v>6</v>
      </c>
      <c r="F8" s="37"/>
    </row>
    <row r="9" spans="1:6" ht="24.9" customHeight="1" x14ac:dyDescent="0.3">
      <c r="B9" s="35"/>
      <c r="C9" s="38" t="s">
        <v>7</v>
      </c>
      <c r="D9" s="66">
        <v>7.2499999999999995E-2</v>
      </c>
      <c r="E9" s="40" t="s">
        <v>29</v>
      </c>
      <c r="F9" s="37"/>
    </row>
    <row r="10" spans="1:6" ht="24.9" customHeight="1" x14ac:dyDescent="0.3">
      <c r="B10" s="35"/>
      <c r="C10" s="22" t="s">
        <v>9</v>
      </c>
      <c r="D10" s="30">
        <f>+D8*D9</f>
        <v>0</v>
      </c>
      <c r="E10" s="17" t="s">
        <v>10</v>
      </c>
      <c r="F10" s="37"/>
    </row>
    <row r="11" spans="1:6" ht="24.9" customHeight="1" thickBot="1" x14ac:dyDescent="0.35">
      <c r="B11" s="35"/>
      <c r="C11" s="25" t="s">
        <v>11</v>
      </c>
      <c r="D11" s="24">
        <f>+D8+D10</f>
        <v>0</v>
      </c>
      <c r="E11" s="6" t="s">
        <v>12</v>
      </c>
      <c r="F11" s="37"/>
    </row>
    <row r="12" spans="1:6" ht="15" customHeight="1" thickTop="1" x14ac:dyDescent="0.3">
      <c r="B12" s="41"/>
      <c r="C12" s="42"/>
      <c r="D12" s="42"/>
      <c r="E12" s="42"/>
      <c r="F12" s="43"/>
    </row>
    <row r="13" spans="1:6" ht="24.9" customHeight="1" x14ac:dyDescent="0.3">
      <c r="C13" s="47"/>
    </row>
    <row r="14" spans="1:6" ht="9.9" customHeight="1" x14ac:dyDescent="0.3">
      <c r="B14" s="33"/>
      <c r="C14" s="26"/>
      <c r="D14" s="26"/>
      <c r="E14" s="26"/>
      <c r="F14" s="34"/>
    </row>
    <row r="15" spans="1:6" ht="20.100000000000001" customHeight="1" x14ac:dyDescent="0.3">
      <c r="B15" s="35"/>
      <c r="C15" s="36" t="s">
        <v>30</v>
      </c>
      <c r="F15" s="37"/>
    </row>
    <row r="16" spans="1:6" ht="20.100000000000001" customHeight="1" x14ac:dyDescent="0.3">
      <c r="B16" s="35"/>
      <c r="C16" s="69" t="s">
        <v>14</v>
      </c>
      <c r="F16" s="37"/>
    </row>
    <row r="17" spans="2:6" ht="9.9" customHeight="1" x14ac:dyDescent="0.3">
      <c r="B17" s="35"/>
      <c r="F17" s="37"/>
    </row>
    <row r="18" spans="2:6" ht="24.9" customHeight="1" x14ac:dyDescent="0.3">
      <c r="B18" s="35"/>
      <c r="C18" s="22" t="s">
        <v>15</v>
      </c>
      <c r="D18" s="50"/>
      <c r="E18" s="6" t="s">
        <v>11</v>
      </c>
      <c r="F18" s="37"/>
    </row>
    <row r="19" spans="2:6" ht="24.9" customHeight="1" x14ac:dyDescent="0.3">
      <c r="B19" s="35"/>
      <c r="C19" s="22" t="s">
        <v>16</v>
      </c>
      <c r="D19" s="68">
        <f>1+D21</f>
        <v>1.0725010725010724</v>
      </c>
      <c r="E19" s="3" t="s">
        <v>17</v>
      </c>
      <c r="F19" s="37"/>
    </row>
    <row r="20" spans="2:6" ht="24.9" customHeight="1" x14ac:dyDescent="0.3">
      <c r="B20" s="35"/>
      <c r="C20" s="26" t="s">
        <v>18</v>
      </c>
      <c r="D20" s="28">
        <f>+D18/D19</f>
        <v>0</v>
      </c>
      <c r="E20" s="29" t="s">
        <v>6</v>
      </c>
      <c r="F20" s="37"/>
    </row>
    <row r="21" spans="2:6" ht="24.9" customHeight="1" x14ac:dyDescent="0.3">
      <c r="B21" s="35"/>
      <c r="C21" s="44" t="s">
        <v>7</v>
      </c>
      <c r="D21" s="67">
        <f>6.76/93.24</f>
        <v>7.2501072501072503E-2</v>
      </c>
      <c r="E21" s="46" t="s">
        <v>31</v>
      </c>
      <c r="F21" s="37"/>
    </row>
    <row r="22" spans="2:6" ht="24.9" customHeight="1" x14ac:dyDescent="0.3">
      <c r="B22" s="35"/>
      <c r="C22" s="22" t="s">
        <v>20</v>
      </c>
      <c r="D22" s="30">
        <f>+D20*D21</f>
        <v>0</v>
      </c>
      <c r="E22" s="17" t="s">
        <v>10</v>
      </c>
      <c r="F22" s="37"/>
    </row>
    <row r="23" spans="2:6" ht="24.9" customHeight="1" thickBot="1" x14ac:dyDescent="0.35">
      <c r="B23" s="35"/>
      <c r="C23" s="25" t="s">
        <v>11</v>
      </c>
      <c r="D23" s="24">
        <f>+D20+D22</f>
        <v>0</v>
      </c>
      <c r="E23" s="6" t="s">
        <v>12</v>
      </c>
      <c r="F23" s="37"/>
    </row>
    <row r="24" spans="2:6" ht="15" customHeight="1" thickTop="1" x14ac:dyDescent="0.3">
      <c r="B24" s="41"/>
      <c r="C24" s="42"/>
      <c r="D24" s="42"/>
      <c r="E24" s="42"/>
      <c r="F24" s="43"/>
    </row>
    <row r="25" spans="2:6" ht="24.9" hidden="1" customHeight="1" x14ac:dyDescent="0.3">
      <c r="C25" s="47"/>
    </row>
    <row r="26" spans="2:6" ht="9.9" hidden="1" customHeight="1" x14ac:dyDescent="0.3">
      <c r="B26" s="33"/>
      <c r="C26" s="26"/>
      <c r="D26" s="26"/>
      <c r="E26" s="26"/>
      <c r="F26" s="34"/>
    </row>
    <row r="27" spans="2:6" ht="20.100000000000001" hidden="1" customHeight="1" x14ac:dyDescent="0.3">
      <c r="B27" s="35"/>
      <c r="C27" s="36" t="s">
        <v>21</v>
      </c>
      <c r="F27" s="37"/>
    </row>
    <row r="28" spans="2:6" ht="9.9" hidden="1" customHeight="1" x14ac:dyDescent="0.3">
      <c r="B28" s="35"/>
      <c r="F28" s="37"/>
    </row>
    <row r="29" spans="2:6" ht="24.9" hidden="1" customHeight="1" x14ac:dyDescent="0.3">
      <c r="B29" s="35"/>
      <c r="C29" s="22" t="s">
        <v>15</v>
      </c>
      <c r="D29" s="50"/>
      <c r="E29" s="6" t="s">
        <v>22</v>
      </c>
      <c r="F29" s="37"/>
    </row>
    <row r="30" spans="2:6" ht="24.9" hidden="1" customHeight="1" x14ac:dyDescent="0.3">
      <c r="B30" s="35"/>
      <c r="C30" s="22" t="s">
        <v>16</v>
      </c>
      <c r="D30" s="32">
        <f>1+D32</f>
        <v>1.0714668381013608</v>
      </c>
      <c r="E30" s="3" t="s">
        <v>23</v>
      </c>
      <c r="F30" s="37"/>
    </row>
    <row r="31" spans="2:6" ht="24.9" hidden="1" customHeight="1" x14ac:dyDescent="0.3">
      <c r="B31" s="35"/>
      <c r="C31" s="26" t="s">
        <v>18</v>
      </c>
      <c r="D31" s="28">
        <f>+D29/D30</f>
        <v>0</v>
      </c>
      <c r="E31" s="29" t="s">
        <v>6</v>
      </c>
      <c r="F31" s="37"/>
    </row>
    <row r="32" spans="2:6" ht="24.9" hidden="1" customHeight="1" x14ac:dyDescent="0.3">
      <c r="B32" s="35"/>
      <c r="C32" s="44" t="s">
        <v>7</v>
      </c>
      <c r="D32" s="45">
        <f>6.67/93.33</f>
        <v>7.1466838101360758E-2</v>
      </c>
      <c r="E32" s="46" t="s">
        <v>24</v>
      </c>
      <c r="F32" s="37"/>
    </row>
    <row r="33" spans="2:6" ht="24.9" hidden="1" customHeight="1" x14ac:dyDescent="0.3">
      <c r="B33" s="35"/>
      <c r="C33" s="22" t="s">
        <v>20</v>
      </c>
      <c r="D33" s="30">
        <f>+D31*D32</f>
        <v>0</v>
      </c>
      <c r="E33" s="17" t="s">
        <v>10</v>
      </c>
      <c r="F33" s="37"/>
    </row>
    <row r="34" spans="2:6" ht="24.9" hidden="1" customHeight="1" x14ac:dyDescent="0.3">
      <c r="B34" s="35"/>
      <c r="C34" s="25" t="s">
        <v>22</v>
      </c>
      <c r="D34" s="24">
        <f>+D31+D33</f>
        <v>0</v>
      </c>
      <c r="F34" s="37"/>
    </row>
    <row r="35" spans="2:6" ht="15" hidden="1" customHeight="1" x14ac:dyDescent="0.3">
      <c r="B35" s="41"/>
      <c r="C35" s="42"/>
      <c r="D35" s="42"/>
      <c r="E35" s="42"/>
      <c r="F35" s="43"/>
    </row>
    <row r="37" spans="2:6" ht="39.9" customHeight="1" x14ac:dyDescent="0.3">
      <c r="B37" s="76" t="s">
        <v>25</v>
      </c>
      <c r="C37" s="77"/>
      <c r="D37" s="77"/>
      <c r="E37" s="77"/>
      <c r="F37" s="77"/>
    </row>
    <row r="38" spans="2:6" ht="60" customHeight="1" x14ac:dyDescent="0.3">
      <c r="B38" s="78" t="s">
        <v>26</v>
      </c>
      <c r="C38" s="79"/>
      <c r="D38" s="79"/>
      <c r="E38" s="79"/>
      <c r="F38" s="79"/>
    </row>
    <row r="39" spans="2:6" x14ac:dyDescent="0.3">
      <c r="C39" s="3"/>
      <c r="D39" s="3"/>
      <c r="E39" s="3"/>
    </row>
  </sheetData>
  <mergeCells count="2">
    <mergeCell ref="B38:F38"/>
    <mergeCell ref="B37:F37"/>
  </mergeCells>
  <hyperlinks>
    <hyperlink ref="D2" r:id="rId1" display="https://inside.nsf.gov/internalservices/budgetfinanceandawardmanagement/awardmanagement/managinginteragencyagreements/Pages/Incoming-Agreements.aspx" xr:uid="{76FF9D1F-DA2C-4DAE-B15E-C14AE99E93FB}"/>
  </hyperlinks>
  <pageMargins left="0.7" right="0.7" top="0.75" bottom="0.75" header="0.3" footer="0.3"/>
  <pageSetup orientation="portrait" horizontalDpi="1200" verticalDpi="1200" r:id="rId2"/>
  <headerFooter>
    <oddHeader xml:space="preserve">&amp;C
</oddHeader>
    <oddFooter>&amp;L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BE58A-616A-467F-ADE7-489C1B0ABD7C}">
  <dimension ref="A1:F39"/>
  <sheetViews>
    <sheetView topLeftCell="A6" workbookViewId="0">
      <selection activeCell="F13" sqref="F13"/>
    </sheetView>
  </sheetViews>
  <sheetFormatPr defaultColWidth="9.109375" defaultRowHeight="15.6" x14ac:dyDescent="0.3"/>
  <cols>
    <col min="1" max="1" width="6.5546875" style="3" customWidth="1"/>
    <col min="2" max="2" width="3.5546875" style="3" customWidth="1"/>
    <col min="3" max="3" width="26.5546875" style="22" customWidth="1"/>
    <col min="4" max="4" width="15.5546875" style="22" customWidth="1"/>
    <col min="5" max="5" width="41.5546875" style="22" customWidth="1"/>
    <col min="6" max="6" width="3.5546875" style="3" customWidth="1"/>
    <col min="7" max="7" width="5.5546875" style="3" customWidth="1"/>
    <col min="8" max="16384" width="9.109375" style="3"/>
  </cols>
  <sheetData>
    <row r="1" spans="1:6" ht="24.9" customHeight="1" x14ac:dyDescent="0.3">
      <c r="A1" s="23" t="s">
        <v>32</v>
      </c>
    </row>
    <row r="2" spans="1:6" ht="24.9" customHeight="1" x14ac:dyDescent="0.3">
      <c r="B2" s="73" t="s">
        <v>1</v>
      </c>
      <c r="D2" s="64" t="s">
        <v>2</v>
      </c>
    </row>
    <row r="3" spans="1:6" ht="24.9" customHeight="1" x14ac:dyDescent="0.3">
      <c r="B3" s="65" t="s">
        <v>3</v>
      </c>
    </row>
    <row r="4" spans="1:6" ht="9.9" customHeight="1" x14ac:dyDescent="0.3"/>
    <row r="5" spans="1:6" ht="9.9" customHeight="1" x14ac:dyDescent="0.3">
      <c r="B5" s="33"/>
      <c r="C5" s="26"/>
      <c r="D5" s="26"/>
      <c r="E5" s="26"/>
      <c r="F5" s="34"/>
    </row>
    <row r="6" spans="1:6" ht="20.100000000000001" customHeight="1" x14ac:dyDescent="0.3">
      <c r="B6" s="35"/>
      <c r="C6" s="36" t="s">
        <v>33</v>
      </c>
      <c r="F6" s="37"/>
    </row>
    <row r="7" spans="1:6" ht="9.9" customHeight="1" x14ac:dyDescent="0.3">
      <c r="B7" s="35"/>
      <c r="F7" s="37"/>
    </row>
    <row r="8" spans="1:6" ht="24.9" customHeight="1" x14ac:dyDescent="0.3">
      <c r="B8" s="35"/>
      <c r="C8" s="22" t="s">
        <v>5</v>
      </c>
      <c r="D8" s="51"/>
      <c r="E8" s="7" t="s">
        <v>6</v>
      </c>
      <c r="F8" s="37"/>
    </row>
    <row r="9" spans="1:6" ht="24.9" customHeight="1" x14ac:dyDescent="0.3">
      <c r="B9" s="35"/>
      <c r="C9" s="38" t="s">
        <v>7</v>
      </c>
      <c r="D9" s="66">
        <v>7.5800000000000006E-2</v>
      </c>
      <c r="E9" s="40" t="s">
        <v>34</v>
      </c>
      <c r="F9" s="37"/>
    </row>
    <row r="10" spans="1:6" ht="24.9" customHeight="1" x14ac:dyDescent="0.3">
      <c r="B10" s="35"/>
      <c r="C10" s="22" t="s">
        <v>9</v>
      </c>
      <c r="D10" s="30">
        <f>+D8*D9</f>
        <v>0</v>
      </c>
      <c r="E10" s="17" t="s">
        <v>10</v>
      </c>
      <c r="F10" s="37"/>
    </row>
    <row r="11" spans="1:6" ht="24.9" customHeight="1" thickBot="1" x14ac:dyDescent="0.35">
      <c r="B11" s="35"/>
      <c r="C11" s="25" t="s">
        <v>11</v>
      </c>
      <c r="D11" s="24">
        <f>+D8+D10</f>
        <v>0</v>
      </c>
      <c r="E11" s="6" t="s">
        <v>12</v>
      </c>
      <c r="F11" s="37"/>
    </row>
    <row r="12" spans="1:6" ht="15" customHeight="1" thickTop="1" x14ac:dyDescent="0.3">
      <c r="B12" s="41"/>
      <c r="C12" s="42"/>
      <c r="D12" s="42"/>
      <c r="E12" s="42"/>
      <c r="F12" s="43"/>
    </row>
    <row r="13" spans="1:6" ht="24.9" customHeight="1" x14ac:dyDescent="0.3">
      <c r="C13" s="47"/>
    </row>
    <row r="14" spans="1:6" ht="9.9" customHeight="1" x14ac:dyDescent="0.3">
      <c r="B14" s="33"/>
      <c r="C14" s="26"/>
      <c r="D14" s="26"/>
      <c r="E14" s="26"/>
      <c r="F14" s="34"/>
    </row>
    <row r="15" spans="1:6" ht="20.100000000000001" customHeight="1" x14ac:dyDescent="0.3">
      <c r="B15" s="35"/>
      <c r="C15" s="36" t="s">
        <v>35</v>
      </c>
      <c r="F15" s="37"/>
    </row>
    <row r="16" spans="1:6" ht="20.100000000000001" customHeight="1" x14ac:dyDescent="0.3">
      <c r="B16" s="35"/>
      <c r="C16" s="69" t="s">
        <v>14</v>
      </c>
      <c r="F16" s="37"/>
    </row>
    <row r="17" spans="2:6" ht="9.9" customHeight="1" x14ac:dyDescent="0.3">
      <c r="B17" s="35"/>
      <c r="F17" s="37"/>
    </row>
    <row r="18" spans="2:6" ht="24.9" customHeight="1" x14ac:dyDescent="0.3">
      <c r="B18" s="35"/>
      <c r="C18" s="22" t="s">
        <v>15</v>
      </c>
      <c r="D18" s="50"/>
      <c r="E18" s="6" t="s">
        <v>11</v>
      </c>
      <c r="F18" s="37"/>
    </row>
    <row r="19" spans="2:6" ht="24.9" customHeight="1" x14ac:dyDescent="0.3">
      <c r="B19" s="35"/>
      <c r="C19" s="22" t="s">
        <v>16</v>
      </c>
      <c r="D19" s="68">
        <f>1+D21</f>
        <v>1.0758000000000001</v>
      </c>
      <c r="E19" s="3" t="s">
        <v>17</v>
      </c>
      <c r="F19" s="37"/>
    </row>
    <row r="20" spans="2:6" ht="24.9" customHeight="1" x14ac:dyDescent="0.3">
      <c r="B20" s="35"/>
      <c r="C20" s="26" t="s">
        <v>18</v>
      </c>
      <c r="D20" s="28">
        <f>+D18/D19</f>
        <v>0</v>
      </c>
      <c r="E20" s="29" t="s">
        <v>6</v>
      </c>
      <c r="F20" s="37"/>
    </row>
    <row r="21" spans="2:6" ht="24.9" customHeight="1" x14ac:dyDescent="0.3">
      <c r="B21" s="35"/>
      <c r="C21" s="44" t="s">
        <v>7</v>
      </c>
      <c r="D21" s="67">
        <f>+D9</f>
        <v>7.5800000000000006E-2</v>
      </c>
      <c r="E21" s="46" t="s">
        <v>36</v>
      </c>
      <c r="F21" s="37"/>
    </row>
    <row r="22" spans="2:6" ht="24.9" customHeight="1" x14ac:dyDescent="0.3">
      <c r="B22" s="35"/>
      <c r="C22" s="22" t="s">
        <v>20</v>
      </c>
      <c r="D22" s="30">
        <f>+D20*D21</f>
        <v>0</v>
      </c>
      <c r="E22" s="17" t="s">
        <v>10</v>
      </c>
      <c r="F22" s="37"/>
    </row>
    <row r="23" spans="2:6" ht="24.9" customHeight="1" thickBot="1" x14ac:dyDescent="0.35">
      <c r="B23" s="35"/>
      <c r="C23" s="25" t="s">
        <v>11</v>
      </c>
      <c r="D23" s="24">
        <f>+D20+D22</f>
        <v>0</v>
      </c>
      <c r="E23" s="6" t="s">
        <v>12</v>
      </c>
      <c r="F23" s="37"/>
    </row>
    <row r="24" spans="2:6" ht="15" customHeight="1" thickTop="1" x14ac:dyDescent="0.3">
      <c r="B24" s="41"/>
      <c r="C24" s="42"/>
      <c r="D24" s="42"/>
      <c r="E24" s="42"/>
      <c r="F24" s="43"/>
    </row>
    <row r="25" spans="2:6" ht="24.9" hidden="1" customHeight="1" x14ac:dyDescent="0.3">
      <c r="C25" s="47"/>
    </row>
    <row r="26" spans="2:6" ht="9.9" hidden="1" customHeight="1" x14ac:dyDescent="0.3">
      <c r="B26" s="33"/>
      <c r="C26" s="26"/>
      <c r="D26" s="26"/>
      <c r="E26" s="26"/>
      <c r="F26" s="34"/>
    </row>
    <row r="27" spans="2:6" ht="20.100000000000001" hidden="1" customHeight="1" x14ac:dyDescent="0.3">
      <c r="B27" s="35"/>
      <c r="C27" s="36" t="s">
        <v>21</v>
      </c>
      <c r="F27" s="37"/>
    </row>
    <row r="28" spans="2:6" ht="9.9" hidden="1" customHeight="1" x14ac:dyDescent="0.3">
      <c r="B28" s="35"/>
      <c r="F28" s="37"/>
    </row>
    <row r="29" spans="2:6" ht="24.9" hidden="1" customHeight="1" x14ac:dyDescent="0.3">
      <c r="B29" s="35"/>
      <c r="C29" s="22" t="s">
        <v>15</v>
      </c>
      <c r="D29" s="50"/>
      <c r="E29" s="6" t="s">
        <v>22</v>
      </c>
      <c r="F29" s="37"/>
    </row>
    <row r="30" spans="2:6" ht="24.9" hidden="1" customHeight="1" x14ac:dyDescent="0.3">
      <c r="B30" s="35"/>
      <c r="C30" s="22" t="s">
        <v>16</v>
      </c>
      <c r="D30" s="32">
        <f>1+D32</f>
        <v>1.0714668381013608</v>
      </c>
      <c r="E30" s="3" t="s">
        <v>23</v>
      </c>
      <c r="F30" s="37"/>
    </row>
    <row r="31" spans="2:6" ht="24.9" hidden="1" customHeight="1" x14ac:dyDescent="0.3">
      <c r="B31" s="35"/>
      <c r="C31" s="26" t="s">
        <v>18</v>
      </c>
      <c r="D31" s="28">
        <f>+D29/D30</f>
        <v>0</v>
      </c>
      <c r="E31" s="29" t="s">
        <v>6</v>
      </c>
      <c r="F31" s="37"/>
    </row>
    <row r="32" spans="2:6" ht="24.9" hidden="1" customHeight="1" x14ac:dyDescent="0.3">
      <c r="B32" s="35"/>
      <c r="C32" s="44" t="s">
        <v>7</v>
      </c>
      <c r="D32" s="45">
        <f>6.67/93.33</f>
        <v>7.1466838101360758E-2</v>
      </c>
      <c r="E32" s="46" t="s">
        <v>24</v>
      </c>
      <c r="F32" s="37"/>
    </row>
    <row r="33" spans="2:6" ht="24.9" hidden="1" customHeight="1" x14ac:dyDescent="0.3">
      <c r="B33" s="35"/>
      <c r="C33" s="22" t="s">
        <v>20</v>
      </c>
      <c r="D33" s="30">
        <f>+D31*D32</f>
        <v>0</v>
      </c>
      <c r="E33" s="17" t="s">
        <v>10</v>
      </c>
      <c r="F33" s="37"/>
    </row>
    <row r="34" spans="2:6" ht="24.9" hidden="1" customHeight="1" x14ac:dyDescent="0.3">
      <c r="B34" s="35"/>
      <c r="C34" s="25" t="s">
        <v>22</v>
      </c>
      <c r="D34" s="24">
        <f>+D31+D33</f>
        <v>0</v>
      </c>
      <c r="F34" s="37"/>
    </row>
    <row r="35" spans="2:6" ht="15" hidden="1" customHeight="1" x14ac:dyDescent="0.3">
      <c r="B35" s="41"/>
      <c r="C35" s="42"/>
      <c r="D35" s="42"/>
      <c r="E35" s="42"/>
      <c r="F35" s="43"/>
    </row>
    <row r="37" spans="2:6" ht="24.9" customHeight="1" x14ac:dyDescent="0.3">
      <c r="B37" s="80" t="s">
        <v>37</v>
      </c>
      <c r="C37" s="81"/>
      <c r="D37" s="81"/>
      <c r="E37" s="81"/>
      <c r="F37" s="81"/>
    </row>
    <row r="38" spans="2:6" ht="24.9" customHeight="1" x14ac:dyDescent="0.3">
      <c r="B38" s="81"/>
      <c r="C38" s="81"/>
      <c r="D38" s="81"/>
      <c r="E38" s="81"/>
      <c r="F38" s="81"/>
    </row>
    <row r="39" spans="2:6" ht="24.9" customHeight="1" x14ac:dyDescent="0.3">
      <c r="B39" s="81"/>
      <c r="C39" s="81"/>
      <c r="D39" s="81"/>
      <c r="E39" s="81"/>
      <c r="F39" s="81"/>
    </row>
  </sheetData>
  <mergeCells count="1">
    <mergeCell ref="B37:F39"/>
  </mergeCells>
  <hyperlinks>
    <hyperlink ref="D2" r:id="rId1" display="https://inside.nsf.gov/internalservices/budgetfinanceandawardmanagement/awardmanagement/managinginteragencyagreements/Pages/Incoming-Agreements.aspx" xr:uid="{007A2B78-C397-44B2-8D21-DC24EF5389C5}"/>
  </hyperlinks>
  <pageMargins left="0.7" right="0.7" top="0.75" bottom="0.75" header="0.3" footer="0.3"/>
  <pageSetup orientation="portrait" horizontalDpi="1200" verticalDpi="1200" r:id="rId2"/>
  <headerFooter>
    <oddHeader xml:space="preserve">&amp;C
</oddHeader>
    <oddFooter>&amp;L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23965-D7DC-4BA9-95FF-D7600B36D966}">
  <dimension ref="A1:F38"/>
  <sheetViews>
    <sheetView workbookViewId="0"/>
  </sheetViews>
  <sheetFormatPr defaultColWidth="9.109375" defaultRowHeight="24.9" customHeight="1" x14ac:dyDescent="0.3"/>
  <cols>
    <col min="1" max="1" width="6.5546875" style="3" customWidth="1"/>
    <col min="2" max="2" width="3.5546875" style="3" customWidth="1"/>
    <col min="3" max="3" width="25.5546875" style="22" customWidth="1"/>
    <col min="4" max="4" width="15.5546875" style="22" customWidth="1"/>
    <col min="5" max="5" width="41.5546875" style="22" customWidth="1"/>
    <col min="6" max="6" width="3.5546875" style="3" customWidth="1"/>
    <col min="7" max="7" width="5.5546875" style="3" customWidth="1"/>
    <col min="8" max="16384" width="9.109375" style="3"/>
  </cols>
  <sheetData>
    <row r="1" spans="1:6" ht="24.9" customHeight="1" x14ac:dyDescent="0.3">
      <c r="A1" s="23" t="s">
        <v>38</v>
      </c>
    </row>
    <row r="2" spans="1:6" ht="24.9" customHeight="1" x14ac:dyDescent="0.3">
      <c r="A2" s="23" t="s">
        <v>39</v>
      </c>
      <c r="B2" s="23"/>
      <c r="E2" s="61" t="s">
        <v>40</v>
      </c>
    </row>
    <row r="3" spans="1:6" ht="24.9" customHeight="1" x14ac:dyDescent="0.3">
      <c r="B3" s="65" t="s">
        <v>41</v>
      </c>
    </row>
    <row r="4" spans="1:6" ht="15" customHeight="1" x14ac:dyDescent="0.3"/>
    <row r="5" spans="1:6" ht="9.9" customHeight="1" x14ac:dyDescent="0.3">
      <c r="B5" s="33"/>
      <c r="C5" s="26"/>
      <c r="D5" s="26"/>
      <c r="E5" s="26"/>
      <c r="F5" s="34"/>
    </row>
    <row r="6" spans="1:6" ht="20.100000000000001" customHeight="1" x14ac:dyDescent="0.3">
      <c r="B6" s="35"/>
      <c r="C6" s="36" t="s">
        <v>42</v>
      </c>
      <c r="F6" s="37"/>
    </row>
    <row r="7" spans="1:6" ht="9.9" customHeight="1" x14ac:dyDescent="0.3">
      <c r="B7" s="35"/>
      <c r="F7" s="37"/>
    </row>
    <row r="8" spans="1:6" ht="24.9" customHeight="1" x14ac:dyDescent="0.3">
      <c r="B8" s="35"/>
      <c r="C8" s="22" t="s">
        <v>43</v>
      </c>
      <c r="D8" s="51"/>
      <c r="E8" s="7" t="s">
        <v>6</v>
      </c>
      <c r="F8" s="37"/>
    </row>
    <row r="9" spans="1:6" ht="24.9" customHeight="1" x14ac:dyDescent="0.3">
      <c r="B9" s="35"/>
      <c r="C9" s="38" t="s">
        <v>7</v>
      </c>
      <c r="D9" s="39">
        <f>6.67/93.33</f>
        <v>7.1466838101360758E-2</v>
      </c>
      <c r="E9" s="40" t="s">
        <v>44</v>
      </c>
      <c r="F9" s="37"/>
    </row>
    <row r="10" spans="1:6" ht="24.9" customHeight="1" x14ac:dyDescent="0.3">
      <c r="B10" s="35"/>
      <c r="C10" s="22" t="s">
        <v>20</v>
      </c>
      <c r="D10" s="30">
        <f>+D8*D9</f>
        <v>0</v>
      </c>
      <c r="E10" s="17" t="s">
        <v>10</v>
      </c>
      <c r="F10" s="37"/>
    </row>
    <row r="11" spans="1:6" ht="24.9" customHeight="1" thickBot="1" x14ac:dyDescent="0.35">
      <c r="B11" s="35"/>
      <c r="C11" s="25" t="s">
        <v>22</v>
      </c>
      <c r="D11" s="24">
        <f>+D8+D10</f>
        <v>0</v>
      </c>
      <c r="F11" s="37"/>
    </row>
    <row r="12" spans="1:6" ht="15" customHeight="1" thickTop="1" x14ac:dyDescent="0.3">
      <c r="B12" s="41"/>
      <c r="C12" s="42"/>
      <c r="D12" s="42"/>
      <c r="E12" s="42"/>
      <c r="F12" s="43"/>
    </row>
    <row r="13" spans="1:6" ht="24.9" customHeight="1" x14ac:dyDescent="0.3">
      <c r="C13" s="47"/>
    </row>
    <row r="14" spans="1:6" ht="9.9" customHeight="1" x14ac:dyDescent="0.3">
      <c r="B14" s="33"/>
      <c r="C14" s="26"/>
      <c r="D14" s="26"/>
      <c r="E14" s="26"/>
      <c r="F14" s="34"/>
    </row>
    <row r="15" spans="1:6" ht="20.100000000000001" customHeight="1" x14ac:dyDescent="0.3">
      <c r="B15" s="35"/>
      <c r="C15" s="36" t="s">
        <v>45</v>
      </c>
      <c r="F15" s="37"/>
    </row>
    <row r="16" spans="1:6" ht="9.9" customHeight="1" x14ac:dyDescent="0.3">
      <c r="B16" s="35"/>
      <c r="F16" s="37"/>
    </row>
    <row r="17" spans="2:6" ht="24.9" customHeight="1" x14ac:dyDescent="0.3">
      <c r="B17" s="35"/>
      <c r="C17" s="22" t="s">
        <v>15</v>
      </c>
      <c r="D17" s="50"/>
      <c r="E17" s="6" t="s">
        <v>22</v>
      </c>
      <c r="F17" s="37"/>
    </row>
    <row r="18" spans="2:6" ht="24.9" customHeight="1" x14ac:dyDescent="0.3">
      <c r="B18" s="35"/>
      <c r="C18" s="22" t="s">
        <v>16</v>
      </c>
      <c r="D18" s="31">
        <f>1+D20</f>
        <v>1.0714668381013608</v>
      </c>
      <c r="E18" s="3" t="s">
        <v>17</v>
      </c>
      <c r="F18" s="37"/>
    </row>
    <row r="19" spans="2:6" ht="24.9" customHeight="1" x14ac:dyDescent="0.3">
      <c r="B19" s="35"/>
      <c r="C19" s="26" t="s">
        <v>18</v>
      </c>
      <c r="D19" s="28">
        <f>+D17/D18</f>
        <v>0</v>
      </c>
      <c r="E19" s="29" t="s">
        <v>6</v>
      </c>
      <c r="F19" s="37"/>
    </row>
    <row r="20" spans="2:6" ht="24.9" customHeight="1" x14ac:dyDescent="0.3">
      <c r="B20" s="35"/>
      <c r="C20" s="44" t="s">
        <v>7</v>
      </c>
      <c r="D20" s="45">
        <f>6.67/93.33</f>
        <v>7.1466838101360758E-2</v>
      </c>
      <c r="E20" s="46" t="s">
        <v>46</v>
      </c>
      <c r="F20" s="37"/>
    </row>
    <row r="21" spans="2:6" ht="24.9" customHeight="1" x14ac:dyDescent="0.3">
      <c r="B21" s="35"/>
      <c r="C21" s="22" t="s">
        <v>20</v>
      </c>
      <c r="D21" s="30">
        <f>+D19*D20</f>
        <v>0</v>
      </c>
      <c r="E21" s="17" t="s">
        <v>10</v>
      </c>
      <c r="F21" s="37"/>
    </row>
    <row r="22" spans="2:6" ht="24.9" customHeight="1" thickBot="1" x14ac:dyDescent="0.35">
      <c r="B22" s="35"/>
      <c r="C22" s="25" t="s">
        <v>22</v>
      </c>
      <c r="D22" s="24">
        <f>+D19+D21</f>
        <v>0</v>
      </c>
      <c r="F22" s="37"/>
    </row>
    <row r="23" spans="2:6" ht="15" customHeight="1" thickTop="1" x14ac:dyDescent="0.3">
      <c r="B23" s="41"/>
      <c r="C23" s="42"/>
      <c r="D23" s="42"/>
      <c r="E23" s="42"/>
      <c r="F23" s="43"/>
    </row>
    <row r="24" spans="2:6" ht="24.9" hidden="1" customHeight="1" x14ac:dyDescent="0.3">
      <c r="C24" s="47"/>
    </row>
    <row r="25" spans="2:6" ht="9.9" hidden="1" customHeight="1" x14ac:dyDescent="0.3">
      <c r="B25" s="33"/>
      <c r="C25" s="26"/>
      <c r="D25" s="26"/>
      <c r="E25" s="26"/>
      <c r="F25" s="34"/>
    </row>
    <row r="26" spans="2:6" ht="20.100000000000001" hidden="1" customHeight="1" x14ac:dyDescent="0.3">
      <c r="B26" s="35"/>
      <c r="C26" s="36" t="s">
        <v>21</v>
      </c>
      <c r="F26" s="37"/>
    </row>
    <row r="27" spans="2:6" ht="9.9" hidden="1" customHeight="1" x14ac:dyDescent="0.3">
      <c r="B27" s="35"/>
      <c r="F27" s="37"/>
    </row>
    <row r="28" spans="2:6" ht="24.9" hidden="1" customHeight="1" x14ac:dyDescent="0.3">
      <c r="B28" s="35"/>
      <c r="C28" s="22" t="s">
        <v>15</v>
      </c>
      <c r="D28" s="50"/>
      <c r="E28" s="6" t="s">
        <v>22</v>
      </c>
      <c r="F28" s="37"/>
    </row>
    <row r="29" spans="2:6" ht="24.9" hidden="1" customHeight="1" x14ac:dyDescent="0.3">
      <c r="B29" s="35"/>
      <c r="C29" s="22" t="s">
        <v>16</v>
      </c>
      <c r="D29" s="32">
        <f>1+D31</f>
        <v>1.0714668381013608</v>
      </c>
      <c r="E29" s="3" t="s">
        <v>23</v>
      </c>
      <c r="F29" s="37"/>
    </row>
    <row r="30" spans="2:6" ht="24.9" hidden="1" customHeight="1" x14ac:dyDescent="0.3">
      <c r="B30" s="35"/>
      <c r="C30" s="26" t="s">
        <v>18</v>
      </c>
      <c r="D30" s="28">
        <f>+D28/D29</f>
        <v>0</v>
      </c>
      <c r="E30" s="29" t="s">
        <v>6</v>
      </c>
      <c r="F30" s="37"/>
    </row>
    <row r="31" spans="2:6" ht="24.9" hidden="1" customHeight="1" x14ac:dyDescent="0.3">
      <c r="B31" s="35"/>
      <c r="C31" s="44" t="s">
        <v>7</v>
      </c>
      <c r="D31" s="45">
        <f>6.67/93.33</f>
        <v>7.1466838101360758E-2</v>
      </c>
      <c r="E31" s="46" t="s">
        <v>24</v>
      </c>
      <c r="F31" s="37"/>
    </row>
    <row r="32" spans="2:6" ht="24.9" hidden="1" customHeight="1" x14ac:dyDescent="0.3">
      <c r="B32" s="35"/>
      <c r="C32" s="22" t="s">
        <v>20</v>
      </c>
      <c r="D32" s="30">
        <f>+D30*D31</f>
        <v>0</v>
      </c>
      <c r="E32" s="17" t="s">
        <v>10</v>
      </c>
      <c r="F32" s="37"/>
    </row>
    <row r="33" spans="2:6" ht="24.9" hidden="1" customHeight="1" thickBot="1" x14ac:dyDescent="0.35">
      <c r="B33" s="35"/>
      <c r="C33" s="25" t="s">
        <v>22</v>
      </c>
      <c r="D33" s="24">
        <f>+D30+D32</f>
        <v>0</v>
      </c>
      <c r="F33" s="37"/>
    </row>
    <row r="34" spans="2:6" ht="15" hidden="1" customHeight="1" thickTop="1" x14ac:dyDescent="0.3">
      <c r="B34" s="41"/>
      <c r="C34" s="42"/>
      <c r="D34" s="42"/>
      <c r="E34" s="42"/>
      <c r="F34" s="43"/>
    </row>
    <row r="36" spans="2:6" ht="24.9" customHeight="1" x14ac:dyDescent="0.3">
      <c r="B36" s="81" t="s">
        <v>47</v>
      </c>
      <c r="C36" s="81"/>
      <c r="D36" s="81"/>
      <c r="E36" s="81"/>
      <c r="F36" s="81"/>
    </row>
    <row r="37" spans="2:6" ht="24.9" customHeight="1" x14ac:dyDescent="0.3">
      <c r="B37" s="81"/>
      <c r="C37" s="81"/>
      <c r="D37" s="81"/>
      <c r="E37" s="81"/>
      <c r="F37" s="81"/>
    </row>
    <row r="38" spans="2:6" ht="24.9" customHeight="1" x14ac:dyDescent="0.3">
      <c r="B38" s="81"/>
      <c r="C38" s="81"/>
      <c r="D38" s="81"/>
      <c r="E38" s="81"/>
      <c r="F38" s="81"/>
    </row>
  </sheetData>
  <mergeCells count="1">
    <mergeCell ref="B36:F38"/>
  </mergeCells>
  <hyperlinks>
    <hyperlink ref="E2" r:id="rId1" xr:uid="{57023BF1-5B5D-4942-948A-CF5557B5BB89}"/>
  </hyperlinks>
  <pageMargins left="0.7" right="0.7" top="0.75" bottom="0.75" header="0.3" footer="0.3"/>
  <pageSetup orientation="portrait" r:id="rId2"/>
  <headerFooter>
    <oddHeader xml:space="preserve">&amp;C
</oddHeader>
    <oddFooter>&amp;L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27CF2-6255-4330-B8FE-CC98E9B06A1C}">
  <dimension ref="A1:J33"/>
  <sheetViews>
    <sheetView workbookViewId="0"/>
  </sheetViews>
  <sheetFormatPr defaultColWidth="12.5546875" defaultRowHeight="21.9" customHeight="1" x14ac:dyDescent="0.3"/>
  <cols>
    <col min="1" max="1" width="3.5546875" style="2" customWidth="1"/>
    <col min="2" max="2" width="20.5546875" style="1" customWidth="1"/>
    <col min="3" max="3" width="5.5546875" style="2" customWidth="1"/>
    <col min="4" max="6" width="12.5546875" style="2"/>
    <col min="7" max="7" width="14.5546875" style="2" customWidth="1"/>
    <col min="8" max="16384" width="12.5546875" style="2"/>
  </cols>
  <sheetData>
    <row r="1" spans="1:10" ht="21.9" customHeight="1" x14ac:dyDescent="0.3">
      <c r="B1" s="49" t="s">
        <v>48</v>
      </c>
    </row>
    <row r="2" spans="1:10" ht="9.9" customHeight="1" x14ac:dyDescent="0.3">
      <c r="A2" s="3"/>
      <c r="B2" s="4"/>
      <c r="C2" s="3"/>
      <c r="D2" s="3"/>
      <c r="E2" s="3"/>
      <c r="F2" s="3"/>
      <c r="G2" s="3"/>
      <c r="H2" s="3"/>
      <c r="I2" s="3"/>
    </row>
    <row r="3" spans="1:10" ht="21.9" customHeight="1" x14ac:dyDescent="0.3">
      <c r="A3" s="3"/>
      <c r="B3" s="82" t="s">
        <v>49</v>
      </c>
      <c r="C3" s="82"/>
      <c r="D3" s="82"/>
      <c r="E3" s="62" t="s">
        <v>40</v>
      </c>
      <c r="I3" s="3"/>
    </row>
    <row r="4" spans="1:10" ht="9.9" customHeight="1" x14ac:dyDescent="0.3">
      <c r="A4" s="3"/>
      <c r="B4" s="60"/>
      <c r="C4" s="60"/>
      <c r="D4" s="60"/>
      <c r="I4" s="3"/>
    </row>
    <row r="5" spans="1:10" ht="21.9" customHeight="1" x14ac:dyDescent="0.3">
      <c r="A5" s="3"/>
      <c r="B5" s="2"/>
      <c r="E5" s="3" t="s">
        <v>50</v>
      </c>
      <c r="F5" s="3"/>
      <c r="G5" s="3"/>
      <c r="H5" s="3"/>
      <c r="I5" s="3"/>
      <c r="J5" s="3"/>
    </row>
    <row r="6" spans="1:10" ht="9.9" customHeight="1" x14ac:dyDescent="0.3">
      <c r="A6" s="3"/>
      <c r="B6" s="4"/>
      <c r="C6" s="3"/>
      <c r="E6" s="3"/>
      <c r="F6" s="3"/>
      <c r="G6" s="3"/>
      <c r="H6" s="3"/>
      <c r="I6" s="3"/>
      <c r="J6" s="3"/>
    </row>
    <row r="7" spans="1:10" ht="21.9" customHeight="1" x14ac:dyDescent="0.3">
      <c r="A7" s="3"/>
      <c r="B7" s="3"/>
      <c r="C7" s="3"/>
      <c r="E7" s="3" t="s">
        <v>51</v>
      </c>
      <c r="F7" s="3"/>
      <c r="G7" s="3"/>
      <c r="H7" s="3"/>
      <c r="I7" s="3"/>
      <c r="J7" s="3"/>
    </row>
    <row r="8" spans="1:10" ht="9.9" customHeight="1" x14ac:dyDescent="0.3">
      <c r="B8" s="2"/>
      <c r="E8" s="3"/>
      <c r="F8" s="3"/>
      <c r="G8" s="3"/>
      <c r="I8" s="3"/>
      <c r="J8" s="3"/>
    </row>
    <row r="9" spans="1:10" ht="21.9" customHeight="1" x14ac:dyDescent="0.3">
      <c r="E9" s="13" t="s">
        <v>52</v>
      </c>
      <c r="F9" s="18">
        <v>6.67</v>
      </c>
      <c r="G9" s="83" t="s">
        <v>53</v>
      </c>
      <c r="H9" s="84">
        <f>+F9/F10</f>
        <v>7.1466838101360758E-2</v>
      </c>
      <c r="I9" s="85" t="s">
        <v>54</v>
      </c>
      <c r="J9" s="85"/>
    </row>
    <row r="10" spans="1:10" ht="21.9" customHeight="1" x14ac:dyDescent="0.3">
      <c r="E10" s="11" t="s">
        <v>55</v>
      </c>
      <c r="F10" s="11">
        <v>93.33</v>
      </c>
      <c r="G10" s="83"/>
      <c r="H10" s="84"/>
      <c r="I10" s="85"/>
      <c r="J10" s="85"/>
    </row>
    <row r="11" spans="1:10" ht="21.9" customHeight="1" x14ac:dyDescent="0.3">
      <c r="E11" s="3"/>
      <c r="F11" s="3"/>
      <c r="G11" s="3"/>
      <c r="H11" s="3"/>
      <c r="I11" s="3"/>
      <c r="J11" s="3"/>
    </row>
    <row r="12" spans="1:10" ht="21.9" customHeight="1" x14ac:dyDescent="0.3">
      <c r="E12" s="3" t="s">
        <v>56</v>
      </c>
      <c r="F12" s="10">
        <v>93330</v>
      </c>
      <c r="G12" s="14" t="s">
        <v>57</v>
      </c>
      <c r="H12" s="12">
        <f>+F12*0.07147</f>
        <v>6670.2951000000003</v>
      </c>
      <c r="I12" s="9">
        <f>+F12+H12</f>
        <v>100000.2951</v>
      </c>
      <c r="J12" s="3"/>
    </row>
    <row r="13" spans="1:10" ht="21.9" customHeight="1" x14ac:dyDescent="0.3">
      <c r="E13" s="3"/>
      <c r="F13" s="11" t="s">
        <v>55</v>
      </c>
      <c r="G13" s="44" t="s">
        <v>54</v>
      </c>
      <c r="H13" s="13" t="s">
        <v>52</v>
      </c>
      <c r="I13" s="22" t="s">
        <v>58</v>
      </c>
      <c r="J13" s="3"/>
    </row>
    <row r="14" spans="1:10" ht="21.9" customHeight="1" x14ac:dyDescent="0.3">
      <c r="E14" s="3"/>
      <c r="F14" s="22"/>
      <c r="G14" s="22"/>
      <c r="H14" s="22"/>
      <c r="I14" s="22"/>
      <c r="J14" s="3"/>
    </row>
    <row r="15" spans="1:10" ht="21.9" customHeight="1" x14ac:dyDescent="0.3">
      <c r="E15" s="3" t="s">
        <v>59</v>
      </c>
      <c r="F15" s="19">
        <f>+F12</f>
        <v>93330</v>
      </c>
      <c r="G15" s="20" t="s">
        <v>60</v>
      </c>
      <c r="H15" s="19">
        <f>+F15*0.0667</f>
        <v>6225.1109999999999</v>
      </c>
      <c r="I15" s="19">
        <f>+F15+H15</f>
        <v>99555.111000000004</v>
      </c>
      <c r="J15" s="3"/>
    </row>
    <row r="16" spans="1:10" ht="21.9" customHeight="1" x14ac:dyDescent="0.3">
      <c r="E16" s="3"/>
      <c r="F16" s="20" t="s">
        <v>55</v>
      </c>
      <c r="G16" s="20" t="s">
        <v>61</v>
      </c>
      <c r="H16" s="20" t="s">
        <v>52</v>
      </c>
      <c r="I16" s="20" t="s">
        <v>62</v>
      </c>
      <c r="J16" s="3"/>
    </row>
    <row r="17" spans="2:10" ht="21.9" customHeight="1" x14ac:dyDescent="0.3">
      <c r="E17" s="3"/>
      <c r="F17" s="22"/>
      <c r="G17" s="22"/>
      <c r="H17" s="22"/>
      <c r="I17" s="22"/>
      <c r="J17" s="3"/>
    </row>
    <row r="18" spans="2:10" ht="21.9" customHeight="1" x14ac:dyDescent="0.3">
      <c r="E18" s="3"/>
      <c r="F18" s="22"/>
      <c r="G18" s="70"/>
      <c r="H18" s="71" t="s">
        <v>63</v>
      </c>
      <c r="I18" s="72">
        <f>+I15-I12</f>
        <v>-445.18409999999858</v>
      </c>
      <c r="J18" s="3"/>
    </row>
    <row r="22" spans="2:10" ht="21.9" customHeight="1" x14ac:dyDescent="0.3">
      <c r="B22" s="5" t="s">
        <v>64</v>
      </c>
      <c r="C22" s="3"/>
      <c r="D22" s="3"/>
      <c r="E22" s="3"/>
      <c r="F22" s="3"/>
      <c r="G22" s="3"/>
      <c r="H22" s="3"/>
      <c r="I22" s="3"/>
    </row>
    <row r="23" spans="2:10" ht="21.9" customHeight="1" x14ac:dyDescent="0.3">
      <c r="B23" s="4" t="s">
        <v>65</v>
      </c>
      <c r="C23" s="3"/>
      <c r="D23" s="3"/>
      <c r="E23" s="3"/>
      <c r="F23" s="3"/>
      <c r="G23" s="3"/>
      <c r="H23" s="3"/>
      <c r="I23" s="3"/>
    </row>
    <row r="24" spans="2:10" ht="21.9" customHeight="1" x14ac:dyDescent="0.3">
      <c r="B24" s="63" t="s">
        <v>66</v>
      </c>
      <c r="C24" s="3"/>
      <c r="D24" s="3"/>
      <c r="E24" s="3"/>
      <c r="F24" s="3"/>
      <c r="G24" s="3"/>
      <c r="H24" s="3"/>
      <c r="I24" s="3"/>
    </row>
    <row r="25" spans="2:10" ht="21.9" customHeight="1" x14ac:dyDescent="0.3">
      <c r="B25" s="87" t="s">
        <v>67</v>
      </c>
      <c r="C25" s="3"/>
      <c r="D25" s="3"/>
      <c r="E25" s="3"/>
      <c r="F25" s="6" t="s">
        <v>68</v>
      </c>
      <c r="G25" s="3"/>
      <c r="H25" s="3"/>
      <c r="I25" s="3"/>
    </row>
    <row r="26" spans="2:10" ht="21.9" customHeight="1" x14ac:dyDescent="0.3">
      <c r="B26" s="87"/>
      <c r="C26" s="3"/>
      <c r="D26" s="52">
        <v>100000</v>
      </c>
      <c r="E26" s="3" t="s">
        <v>69</v>
      </c>
      <c r="F26" s="3" t="s">
        <v>70</v>
      </c>
      <c r="G26" s="3"/>
      <c r="H26" s="3"/>
      <c r="I26" s="3"/>
    </row>
    <row r="27" spans="2:10" ht="21.9" customHeight="1" x14ac:dyDescent="0.3">
      <c r="B27" s="48">
        <v>6.6699999999999995E-2</v>
      </c>
      <c r="C27" s="3"/>
      <c r="D27" s="53">
        <f>+D26*-B27</f>
        <v>-6669.9999999999991</v>
      </c>
      <c r="E27" s="17" t="s">
        <v>52</v>
      </c>
      <c r="F27" s="17" t="s">
        <v>71</v>
      </c>
      <c r="G27" s="17"/>
      <c r="H27" s="3"/>
      <c r="I27" s="3"/>
    </row>
    <row r="28" spans="2:10" ht="21.9" customHeight="1" x14ac:dyDescent="0.3">
      <c r="B28" s="4"/>
      <c r="C28" s="3"/>
      <c r="D28" s="54">
        <f>+D26+D27</f>
        <v>93330</v>
      </c>
      <c r="E28" s="21" t="s">
        <v>55</v>
      </c>
      <c r="F28" s="21" t="s">
        <v>72</v>
      </c>
      <c r="G28" s="29"/>
      <c r="H28" s="27"/>
      <c r="I28" s="27"/>
    </row>
    <row r="29" spans="2:10" ht="21.9" customHeight="1" x14ac:dyDescent="0.3">
      <c r="B29" s="63" t="s">
        <v>66</v>
      </c>
      <c r="C29" s="3"/>
      <c r="D29" s="55"/>
      <c r="E29" s="3"/>
      <c r="F29" s="3"/>
      <c r="G29" s="3"/>
      <c r="H29" s="3"/>
      <c r="I29" s="3"/>
    </row>
    <row r="30" spans="2:10" ht="21.9" customHeight="1" x14ac:dyDescent="0.3">
      <c r="B30" s="86" t="s">
        <v>73</v>
      </c>
      <c r="C30" s="3"/>
      <c r="D30" s="55"/>
      <c r="E30" s="3"/>
      <c r="F30" s="6" t="s">
        <v>68</v>
      </c>
      <c r="G30" s="3"/>
      <c r="H30" s="3"/>
      <c r="I30" s="3"/>
    </row>
    <row r="31" spans="2:10" ht="21.9" customHeight="1" x14ac:dyDescent="0.3">
      <c r="B31" s="86"/>
      <c r="C31" s="3"/>
      <c r="D31" s="56">
        <f>+D28</f>
        <v>93330</v>
      </c>
      <c r="E31" s="16" t="s">
        <v>55</v>
      </c>
      <c r="F31" s="16" t="s">
        <v>72</v>
      </c>
      <c r="G31" s="16"/>
      <c r="H31" s="3"/>
      <c r="I31" s="3"/>
    </row>
    <row r="32" spans="2:10" ht="21.9" customHeight="1" x14ac:dyDescent="0.3">
      <c r="B32" s="59">
        <f>+B27/(1-B27)</f>
        <v>7.1466838101360758E-2</v>
      </c>
      <c r="C32" s="7"/>
      <c r="D32" s="57">
        <f>+D31*B32</f>
        <v>6669.9999999999991</v>
      </c>
      <c r="E32" s="15" t="s">
        <v>52</v>
      </c>
      <c r="F32" s="15" t="s">
        <v>74</v>
      </c>
      <c r="G32" s="15"/>
      <c r="H32" s="3"/>
      <c r="I32" s="3"/>
    </row>
    <row r="33" spans="2:9" ht="21.9" customHeight="1" x14ac:dyDescent="0.3">
      <c r="B33" s="4"/>
      <c r="C33" s="3"/>
      <c r="D33" s="58">
        <f>+D31+D32</f>
        <v>100000</v>
      </c>
      <c r="E33" s="8" t="s">
        <v>69</v>
      </c>
      <c r="F33" s="8" t="s">
        <v>75</v>
      </c>
      <c r="G33" s="8"/>
      <c r="H33" s="27"/>
      <c r="I33" s="27"/>
    </row>
  </sheetData>
  <mergeCells count="6">
    <mergeCell ref="B3:D3"/>
    <mergeCell ref="G9:G10"/>
    <mergeCell ref="H9:H10"/>
    <mergeCell ref="I9:J10"/>
    <mergeCell ref="B30:B31"/>
    <mergeCell ref="B25:B26"/>
  </mergeCells>
  <hyperlinks>
    <hyperlink ref="E3" r:id="rId1" xr:uid="{61E8ABCB-7EF0-46B1-84F2-8583FBA457F1}"/>
  </hyperlinks>
  <pageMargins left="0.7" right="0.7" top="0.75" bottom="0.75" header="0.3" footer="0.3"/>
  <pageSetup orientation="portrait" r:id="rId2"/>
  <headerFooter>
    <oddHeader xml:space="preserve">&amp;C
</oddHeader>
    <oddFooter>&amp;L  </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c075b91-a788-4f5b-9c4e-5392c92c7fe8">WNNNYYRNKDVH-1094-45</_dlc_DocId>
    <_dlc_DocIdUrl xmlns="7c075b91-a788-4f5b-9c4e-5392c92c7fe8">
      <Url>https://collaboration.inside.nsf.gov/bfa/closeout/_layouts/15/DocIdRedir.aspx?ID=WNNNYYRNKDVH-1094-45</Url>
      <Description>WNNNYYRNKDVH-1094-45</Description>
    </_dlc_DocIdUrl>
    <IconOverlay xmlns="http://schemas.microsoft.com/sharepoint/v4" xsi:nil="true"/>
    <Date_x0020_Issued xmlns="841e954e-834c-456b-a3eb-ee564c0ab7f0">2024-02-08T05:00:00+00:00</Date_x0020_Issued>
    <Office xmlns="841e954e-834c-456b-a3eb-ee564c0ab7f0" xsi:nil="true"/>
    <Status xmlns="841e954e-834c-456b-a3eb-ee564c0ab7f0">current</Status>
    <SharedWithUsers xmlns="7c075b91-a788-4f5b-9c4e-5392c92c7fe8">
      <UserInfo>
        <DisplayName>Eavey, Cheryl L.</DisplayName>
        <AccountId>2364</AccountId>
        <AccountType/>
      </UserInfo>
      <UserInfo>
        <DisplayName>Dedmon, Antoinette</DisplayName>
        <AccountId>885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5841FE5699704299B829345827C9E7" ma:contentTypeVersion="9" ma:contentTypeDescription="Create a new document." ma:contentTypeScope="" ma:versionID="633aaa49d40ac3150a6b96572d6a7e25">
  <xsd:schema xmlns:xsd="http://www.w3.org/2001/XMLSchema" xmlns:xs="http://www.w3.org/2001/XMLSchema" xmlns:p="http://schemas.microsoft.com/office/2006/metadata/properties" xmlns:ns2="7c075b91-a788-4f5b-9c4e-5392c92c7fe8" xmlns:ns3="841e954e-834c-456b-a3eb-ee564c0ab7f0" xmlns:ns4="http://schemas.microsoft.com/sharepoint/v4" targetNamespace="http://schemas.microsoft.com/office/2006/metadata/properties" ma:root="true" ma:fieldsID="79ff1f2e6b4d967e343466c18eedba67" ns2:_="" ns3:_="" ns4:_="">
    <xsd:import namespace="7c075b91-a788-4f5b-9c4e-5392c92c7fe8"/>
    <xsd:import namespace="841e954e-834c-456b-a3eb-ee564c0ab7f0"/>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Date_x0020_Issued" minOccurs="0"/>
                <xsd:element ref="ns3:Status" minOccurs="0"/>
                <xsd:element ref="ns3:Office"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1e954e-834c-456b-a3eb-ee564c0ab7f0" elementFormDefault="qualified">
    <xsd:import namespace="http://schemas.microsoft.com/office/2006/documentManagement/types"/>
    <xsd:import namespace="http://schemas.microsoft.com/office/infopath/2007/PartnerControls"/>
    <xsd:element name="Date_x0020_Issued" ma:index="12" nillable="true" ma:displayName="Date Issued" ma:description="Date in which document was approved/signed" ma:format="DateOnly" ma:internalName="Date_x0020_Issued">
      <xsd:simpleType>
        <xsd:restriction base="dms:DateTime"/>
      </xsd:simpleType>
    </xsd:element>
    <xsd:element name="Status" ma:index="13" nillable="true" ma:displayName="Status" ma:default="current" ma:description="current applicable status of document" ma:format="Dropdown" ma:internalName="Status">
      <xsd:simpleType>
        <xsd:union memberTypes="dms:Text">
          <xsd:simpleType>
            <xsd:restriction base="dms:Choice">
              <xsd:enumeration value="current"/>
              <xsd:enumeration value="superseded"/>
              <xsd:enumeration value="canceled"/>
            </xsd:restriction>
          </xsd:simpleType>
        </xsd:union>
      </xsd:simpleType>
    </xsd:element>
    <xsd:element name="Office" ma:index="14" nillable="true" ma:displayName="Office" ma:description="office (i.e., Directorate or Division) for which the document mainly applies" ma:internalName="Offic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D3B7A7-A7EB-4C39-ABF9-0EFC79B1293A}">
  <ds:schemaRefs>
    <ds:schemaRef ds:uri="http://schemas.microsoft.com/office/2006/metadata/properties"/>
    <ds:schemaRef ds:uri="http://schemas.microsoft.com/office/infopath/2007/PartnerControls"/>
    <ds:schemaRef ds:uri="7c075b91-a788-4f5b-9c4e-5392c92c7fe8"/>
    <ds:schemaRef ds:uri="http://schemas.microsoft.com/sharepoint/v4"/>
    <ds:schemaRef ds:uri="841e954e-834c-456b-a3eb-ee564c0ab7f0"/>
  </ds:schemaRefs>
</ds:datastoreItem>
</file>

<file path=customXml/itemProps2.xml><?xml version="1.0" encoding="utf-8"?>
<ds:datastoreItem xmlns:ds="http://schemas.openxmlformats.org/officeDocument/2006/customXml" ds:itemID="{577E39DD-779D-4C12-9932-4D97FDEF9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841e954e-834c-456b-a3eb-ee564c0ab7f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FD07C3-AF1D-4440-9518-02272477E9A3}">
  <ds:schemaRefs>
    <ds:schemaRef ds:uri="http://schemas.microsoft.com/sharepoint/events"/>
  </ds:schemaRefs>
</ds:datastoreItem>
</file>

<file path=customXml/itemProps4.xml><?xml version="1.0" encoding="utf-8"?>
<ds:datastoreItem xmlns:ds="http://schemas.openxmlformats.org/officeDocument/2006/customXml" ds:itemID="{063CFE83-BBAB-4D85-A2F3-4F679E00C2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FY 2025 rate</vt:lpstr>
      <vt:lpstr>FY 2024 rate</vt:lpstr>
      <vt:lpstr>FY 2023 rate</vt:lpstr>
      <vt:lpstr>FY 2022 rate</vt:lpstr>
      <vt:lpstr>FY 2021 rate</vt:lpstr>
      <vt:lpstr>FY 2021 rate conversion example</vt:lpstr>
    </vt:vector>
  </TitlesOfParts>
  <Manager/>
  <Company>National Science Foundation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 overhead fee calculator</dc:title>
  <dc:subject/>
  <dc:creator>Lori Wiley</dc:creator>
  <cp:keywords>current ACR overhead fee calculator</cp:keywords>
  <dc:description/>
  <cp:lastModifiedBy>Sarah  Akhtar</cp:lastModifiedBy>
  <cp:revision/>
  <dcterms:created xsi:type="dcterms:W3CDTF">2011-02-22T21:24:17Z</dcterms:created>
  <dcterms:modified xsi:type="dcterms:W3CDTF">2024-12-30T21:09:51Z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027ffb90-4e12-45f7-82d4-613080163463</vt:lpwstr>
  </property>
  <property fmtid="{D5CDD505-2E9C-101B-9397-08002B2CF9AE}" pid="3" name="ContentTypeId">
    <vt:lpwstr>0x010100755841FE5699704299B829345827C9E7</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TitusGUID">
    <vt:lpwstr>8c90286b-0b92-4f69-b202-742f39066705</vt:lpwstr>
  </property>
  <property fmtid="{D5CDD505-2E9C-101B-9397-08002B2CF9AE}" pid="7" name="ContainsCUI">
    <vt:lpwstr>No</vt:lpwstr>
  </property>
</Properties>
</file>