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2"/>
  <workbookPr defaultThemeVersion="124226"/>
  <mc:AlternateContent xmlns:mc="http://schemas.openxmlformats.org/markup-compatibility/2006">
    <mc:Choice Requires="x15">
      <x15ac:absPath xmlns:x15ac="http://schemas.microsoft.com/office/spreadsheetml/2010/11/ac" url="https://nsf-my.sharepoint.com/personal/0729934909_nsf_gov/Documents/lwiley/ACR/"/>
    </mc:Choice>
  </mc:AlternateContent>
  <xr:revisionPtr revIDLastSave="0" documentId="8_{03E247F8-3235-487A-8BD4-65B09BDEF1AA}" xr6:coauthVersionLast="36" xr6:coauthVersionMax="36" xr10:uidLastSave="{00000000-0000-0000-0000-000000000000}"/>
  <bookViews>
    <workbookView xWindow="-110" yWindow="-110" windowWidth="19420" windowHeight="10420" tabRatio="805" xr2:uid="{00000000-000D-0000-FFFF-FFFF00000000}"/>
  </bookViews>
  <sheets>
    <sheet name="FY 2024 rate" sheetId="11" r:id="rId1"/>
    <sheet name="FY 2023 rate" sheetId="10" r:id="rId2"/>
    <sheet name="FY 2022 rate" sheetId="9" r:id="rId3"/>
    <sheet name="FY 2021 rate" sheetId="8" r:id="rId4"/>
    <sheet name="FY 2021 rate conversion example" sheetId="7" r:id="rId5"/>
  </sheets>
  <calcPr calcId="191028"/>
</workbook>
</file>

<file path=xl/calcChain.xml><?xml version="1.0" encoding="utf-8"?>
<calcChain xmlns="http://schemas.openxmlformats.org/spreadsheetml/2006/main">
  <c r="D21" i="11" l="1"/>
  <c r="D21" i="10"/>
  <c r="D32" i="11"/>
  <c r="D31" i="11"/>
  <c r="D30" i="11"/>
  <c r="D19" i="11"/>
  <c r="D20" i="11"/>
  <c r="D10" i="11"/>
  <c r="D11" i="11"/>
  <c r="D32" i="10"/>
  <c r="D30" i="10"/>
  <c r="D31" i="10"/>
  <c r="D19" i="10"/>
  <c r="D20" i="10"/>
  <c r="D10" i="10"/>
  <c r="D11" i="10"/>
  <c r="D21" i="9"/>
  <c r="D19" i="9"/>
  <c r="D20" i="9"/>
  <c r="D32" i="9"/>
  <c r="D30" i="9"/>
  <c r="D31" i="9"/>
  <c r="D10" i="9"/>
  <c r="D11" i="9"/>
  <c r="D20" i="8"/>
  <c r="D31" i="8"/>
  <c r="D9" i="8"/>
  <c r="B32" i="7"/>
  <c r="H12" i="7"/>
  <c r="F15" i="7"/>
  <c r="H15" i="7"/>
  <c r="H9" i="7"/>
  <c r="D22" i="11"/>
  <c r="D23" i="11"/>
  <c r="D33" i="11"/>
  <c r="D34" i="11"/>
  <c r="D22" i="10"/>
  <c r="D23" i="10"/>
  <c r="D33" i="10"/>
  <c r="D34" i="10"/>
  <c r="D33" i="9"/>
  <c r="D34" i="9"/>
  <c r="D22" i="9"/>
  <c r="D23" i="9"/>
  <c r="I12" i="7"/>
  <c r="I15" i="7"/>
  <c r="I18" i="7"/>
  <c r="D29" i="8"/>
  <c r="D30" i="8"/>
  <c r="D18" i="8"/>
  <c r="D19" i="8"/>
  <c r="D21" i="8"/>
  <c r="D22" i="8"/>
  <c r="D10" i="8"/>
  <c r="D11" i="8"/>
  <c r="D32" i="8"/>
  <c r="D33" i="8"/>
  <c r="D27" i="7"/>
  <c r="D28" i="7"/>
  <c r="D31" i="7"/>
  <c r="D32" i="7"/>
  <c r="D33" i="7"/>
</calcChain>
</file>

<file path=xl/sharedStrings.xml><?xml version="1.0" encoding="utf-8"?>
<sst xmlns="http://schemas.openxmlformats.org/spreadsheetml/2006/main" count="201" uniqueCount="76">
  <si>
    <t>FY 2024 Administrative Cost Recovery (ACR)* Calculator</t>
  </si>
  <si>
    <t xml:space="preserve">access current ACR bulletin at: </t>
  </si>
  <si>
    <t>Incoming Agreements | InsideNSF</t>
  </si>
  <si>
    <t>(NOTE: all amounts are rounded to the nearest whole dollar)</t>
  </si>
  <si>
    <t>Standard Calculator using NSF ACR Overhead Rate for FY 2024:</t>
  </si>
  <si>
    <r>
      <t xml:space="preserve">enter </t>
    </r>
    <r>
      <rPr>
        <u/>
        <sz val="12"/>
        <color theme="1"/>
        <rFont val="Calibri"/>
        <family val="2"/>
        <scheme val="minor"/>
      </rPr>
      <t>program</t>
    </r>
    <r>
      <rPr>
        <sz val="12"/>
        <color theme="1"/>
        <rFont val="Calibri"/>
        <family val="2"/>
        <scheme val="minor"/>
      </rPr>
      <t xml:space="preserve"> amount</t>
    </r>
  </si>
  <si>
    <t>programmatic support (order line 1)</t>
  </si>
  <si>
    <t>multiply by</t>
  </si>
  <si>
    <r>
      <t xml:space="preserve">NSF ACR </t>
    </r>
    <r>
      <rPr>
        <b/>
        <u/>
        <sz val="12"/>
        <color rgb="FF7030A0"/>
        <rFont val="Calibri"/>
        <family val="2"/>
        <scheme val="minor"/>
      </rPr>
      <t>overhead</t>
    </r>
    <r>
      <rPr>
        <b/>
        <sz val="12"/>
        <color rgb="FF7030A0"/>
        <rFont val="Calibri"/>
        <family val="2"/>
        <scheme val="minor"/>
      </rPr>
      <t xml:space="preserve"> rate for FY 2024</t>
    </r>
  </si>
  <si>
    <t>calculated ACR fee</t>
  </si>
  <si>
    <t>overhead fee (order line 2)</t>
  </si>
  <si>
    <t>total IAA amount</t>
  </si>
  <si>
    <t>total funds transferred to NSF</t>
  </si>
  <si>
    <t>Alternate Calculator using NSF ACR Overhead Rate for FY 2024:</t>
  </si>
  <si>
    <t>(only use this calculator if trading partner provided a lump sum without differentiating NSF's ACR fee)</t>
  </si>
  <si>
    <t>enter TOTAL amount</t>
  </si>
  <si>
    <t>divide by</t>
  </si>
  <si>
    <t>(1 + overhead rate)</t>
  </si>
  <si>
    <t>calculated amount</t>
  </si>
  <si>
    <t>NSF ACR overhead rate for FY 2024</t>
  </si>
  <si>
    <t>calculated fee</t>
  </si>
  <si>
    <r>
      <t xml:space="preserve">Alternate Calculator for NSF </t>
    </r>
    <r>
      <rPr>
        <b/>
        <u/>
        <sz val="12"/>
        <color theme="1"/>
        <rFont val="Calibri"/>
        <family val="2"/>
        <scheme val="minor"/>
      </rPr>
      <t>overhead fee</t>
    </r>
    <r>
      <rPr>
        <b/>
        <sz val="12"/>
        <color theme="1"/>
        <rFont val="Calibri"/>
        <family val="2"/>
        <scheme val="minor"/>
      </rPr>
      <t>:</t>
    </r>
  </si>
  <si>
    <t>total amount of transfer</t>
  </si>
  <si>
    <t>(100% + overhead rate)</t>
  </si>
  <si>
    <r>
      <t xml:space="preserve">NSF ACR </t>
    </r>
    <r>
      <rPr>
        <u/>
        <sz val="12"/>
        <color rgb="FF7030A0"/>
        <rFont val="Calibri"/>
        <family val="2"/>
        <scheme val="minor"/>
      </rPr>
      <t>overhead</t>
    </r>
    <r>
      <rPr>
        <sz val="12"/>
        <color rgb="FF7030A0"/>
        <rFont val="Calibri"/>
        <family val="2"/>
        <scheme val="minor"/>
      </rPr>
      <t xml:space="preserve"> rate for FY 2021</t>
    </r>
  </si>
  <si>
    <t>Refer to the Proposal and Award Manual (PAM) Chapter IX.B.2.c.(i)(a) for NSF's current policy on administrative cost recovery for “incoming” interagency agreements (IAAs).</t>
  </si>
  <si>
    <t>* In FY 2021, NSF changed its ACR fee calculation methodology from use of a  "deductive" rate to an "overhead rate", which is similar in application to indirect cost rates -- see the FY 2021 rate conversion example tab for the basis of the overhead rate methodology.</t>
  </si>
  <si>
    <t>FY 2023 Administrative Cost Recovery (ACR)* Calculator</t>
  </si>
  <si>
    <t>Standard Calculator using NSF ACR Overhead Rate for FY 2023:</t>
  </si>
  <si>
    <r>
      <t xml:space="preserve">NSF ACR </t>
    </r>
    <r>
      <rPr>
        <b/>
        <u/>
        <sz val="12"/>
        <color rgb="FF7030A0"/>
        <rFont val="Calibri"/>
        <family val="2"/>
        <scheme val="minor"/>
      </rPr>
      <t>overhead</t>
    </r>
    <r>
      <rPr>
        <b/>
        <sz val="12"/>
        <color rgb="FF7030A0"/>
        <rFont val="Calibri"/>
        <family val="2"/>
        <scheme val="minor"/>
      </rPr>
      <t xml:space="preserve"> rate for FY 2023</t>
    </r>
  </si>
  <si>
    <t>Alternate Calculator using NSF ACR Overhead Rate for FY 2023:</t>
  </si>
  <si>
    <t>NSF ACR overhead rate for FY 2023</t>
  </si>
  <si>
    <t>FY 2022 Administrative Cost Recovery (ACR)* Calculator</t>
  </si>
  <si>
    <r>
      <t xml:space="preserve">Standard Calculator using NSF ACR </t>
    </r>
    <r>
      <rPr>
        <b/>
        <u/>
        <sz val="12"/>
        <color theme="1"/>
        <rFont val="Calibri"/>
        <family val="2"/>
        <scheme val="minor"/>
      </rPr>
      <t>Overhead Rate for FY 2022</t>
    </r>
    <r>
      <rPr>
        <b/>
        <sz val="12"/>
        <color theme="1"/>
        <rFont val="Calibri"/>
        <family val="2"/>
        <scheme val="minor"/>
      </rPr>
      <t>:</t>
    </r>
  </si>
  <si>
    <r>
      <t xml:space="preserve">NSF ACR </t>
    </r>
    <r>
      <rPr>
        <b/>
        <u/>
        <sz val="12"/>
        <color rgb="FF7030A0"/>
        <rFont val="Calibri"/>
        <family val="2"/>
        <scheme val="minor"/>
      </rPr>
      <t>overhead</t>
    </r>
    <r>
      <rPr>
        <b/>
        <sz val="12"/>
        <color rgb="FF7030A0"/>
        <rFont val="Calibri"/>
        <family val="2"/>
        <scheme val="minor"/>
      </rPr>
      <t xml:space="preserve"> rate for FY 2022</t>
    </r>
  </si>
  <si>
    <r>
      <t xml:space="preserve">Alternate Calculator using NSF ACR </t>
    </r>
    <r>
      <rPr>
        <b/>
        <u/>
        <sz val="12"/>
        <color theme="1"/>
        <rFont val="Calibri"/>
        <family val="2"/>
        <scheme val="minor"/>
      </rPr>
      <t>Overhead Rate for FY 2022</t>
    </r>
    <r>
      <rPr>
        <b/>
        <sz val="12"/>
        <color theme="1"/>
        <rFont val="Calibri"/>
        <family val="2"/>
        <scheme val="minor"/>
      </rPr>
      <t>:</t>
    </r>
  </si>
  <si>
    <r>
      <t xml:space="preserve">NSF ACR </t>
    </r>
    <r>
      <rPr>
        <u/>
        <sz val="12"/>
        <color rgb="FF7030A0"/>
        <rFont val="Calibri"/>
        <family val="2"/>
        <scheme val="minor"/>
      </rPr>
      <t>overhead</t>
    </r>
    <r>
      <rPr>
        <sz val="12"/>
        <color rgb="FF7030A0"/>
        <rFont val="Calibri"/>
        <family val="2"/>
        <scheme val="minor"/>
      </rPr>
      <t xml:space="preserve"> rate for FY 2022</t>
    </r>
  </si>
  <si>
    <t>* In FY 2021, NSF changed its ACR fee calculation methodology from use of a  "deductive" rate to an "overhead rate", which is similar in application to indirect cost rates. Refer to the Proposal and Award Manual (PAM) Chapter IX.2.b.iii on ACR and see the FY 2021 rate conversion example tab for the basis of the overhead rate methodology.</t>
  </si>
  <si>
    <t>NSF Administrative Cost Recovery (ACR) Overhead Fee * for Interagency Agreements</t>
  </si>
  <si>
    <r>
      <rPr>
        <b/>
        <u/>
        <sz val="14"/>
        <color theme="1"/>
        <rFont val="Calibri"/>
        <family val="2"/>
        <scheme val="minor"/>
      </rPr>
      <t>FY 2021</t>
    </r>
    <r>
      <rPr>
        <b/>
        <sz val="14"/>
        <color theme="1"/>
        <rFont val="Calibri"/>
        <family val="2"/>
        <scheme val="minor"/>
      </rPr>
      <t xml:space="preserve"> </t>
    </r>
    <r>
      <rPr>
        <sz val="12"/>
        <color theme="1"/>
        <rFont val="Calibri"/>
        <family val="2"/>
        <scheme val="minor"/>
      </rPr>
      <t>- updated April 26, 2021 in accordance with</t>
    </r>
  </si>
  <si>
    <t>NSF Bulletin 21-07</t>
  </si>
  <si>
    <t>(NOTE: all amounts must be rounded to the nearest whole dollar)</t>
  </si>
  <si>
    <r>
      <t xml:space="preserve">Standard Calculator for NSF </t>
    </r>
    <r>
      <rPr>
        <b/>
        <u/>
        <sz val="12"/>
        <color theme="1"/>
        <rFont val="Calibri"/>
        <family val="2"/>
        <scheme val="minor"/>
      </rPr>
      <t>overhead fee</t>
    </r>
    <r>
      <rPr>
        <b/>
        <sz val="12"/>
        <color theme="1"/>
        <rFont val="Calibri"/>
        <family val="2"/>
        <scheme val="minor"/>
      </rPr>
      <t>:</t>
    </r>
  </si>
  <si>
    <t>enter program amount</t>
  </si>
  <si>
    <r>
      <t xml:space="preserve">NSF ACR </t>
    </r>
    <r>
      <rPr>
        <b/>
        <u/>
        <sz val="12"/>
        <color rgb="FF7030A0"/>
        <rFont val="Calibri"/>
        <family val="2"/>
        <scheme val="minor"/>
      </rPr>
      <t>overhead</t>
    </r>
    <r>
      <rPr>
        <b/>
        <sz val="12"/>
        <color rgb="FF7030A0"/>
        <rFont val="Calibri"/>
        <family val="2"/>
        <scheme val="minor"/>
      </rPr>
      <t xml:space="preserve"> rate for FY 2021</t>
    </r>
  </si>
  <si>
    <r>
      <t xml:space="preserve">Alternate Calculator for NSF </t>
    </r>
    <r>
      <rPr>
        <b/>
        <u/>
        <sz val="12"/>
        <color theme="1"/>
        <rFont val="Calibri"/>
        <family val="2"/>
        <scheme val="minor"/>
      </rPr>
      <t>overhead fee</t>
    </r>
    <r>
      <rPr>
        <b/>
        <sz val="12"/>
        <color theme="1"/>
        <rFont val="Calibri"/>
        <family val="2"/>
        <scheme val="minor"/>
      </rPr>
      <t xml:space="preserve"> for FY 2021:</t>
    </r>
  </si>
  <si>
    <r>
      <t xml:space="preserve">NSF ACR </t>
    </r>
    <r>
      <rPr>
        <u/>
        <sz val="12"/>
        <color rgb="FF7030A0"/>
        <rFont val="Calibri"/>
        <family val="2"/>
        <scheme val="minor"/>
      </rPr>
      <t>overhead</t>
    </r>
    <r>
      <rPr>
        <sz val="12"/>
        <color rgb="FF7030A0"/>
        <rFont val="Calibri"/>
        <family val="2"/>
        <scheme val="minor"/>
      </rPr>
      <t xml:space="preserve"> rate</t>
    </r>
  </si>
  <si>
    <r>
      <rPr>
        <sz val="12"/>
        <color theme="1"/>
        <rFont val="Calibri"/>
        <family val="2"/>
        <scheme val="minor"/>
      </rPr>
      <t xml:space="preserve">* </t>
    </r>
    <r>
      <rPr>
        <i/>
        <sz val="11"/>
        <color theme="1"/>
        <rFont val="Calibri"/>
        <family val="2"/>
        <scheme val="minor"/>
      </rPr>
      <t>This ACR overhead fee calculator has been created as a job aid in support of NSF Bulletin 21-07. The amount of ACR being calculated based on the overhead rate above is the same amount that would be calculated using NSF's former "deductive" ACR rate. The overhead rate will be updated each fiscal year based on NSF's current ratio of administrative costs (see rate conversion example tab).</t>
    </r>
  </si>
  <si>
    <t>FY 2021 CONVERSION OF NSF's ACR "deductive" rate to an ACR Overhead Rate</t>
  </si>
  <si>
    <t xml:space="preserve">Fiscal Year 2021          </t>
  </si>
  <si>
    <r>
      <t xml:space="preserve">NSF's prior ACR "deductive" rate is a </t>
    </r>
    <r>
      <rPr>
        <b/>
        <sz val="12"/>
        <rFont val="Calibri"/>
        <family val="2"/>
        <scheme val="minor"/>
      </rPr>
      <t>RATIO</t>
    </r>
    <r>
      <rPr>
        <sz val="12"/>
        <color theme="1"/>
        <rFont val="Calibri"/>
        <family val="2"/>
        <scheme val="minor"/>
      </rPr>
      <t xml:space="preserve"> of total costs that add up to 100%:  </t>
    </r>
    <r>
      <rPr>
        <sz val="12"/>
        <color rgb="FFC00000"/>
        <rFont val="Calibri"/>
        <family val="2"/>
        <scheme val="minor"/>
      </rPr>
      <t xml:space="preserve">6.67 </t>
    </r>
    <r>
      <rPr>
        <sz val="12"/>
        <rFont val="Calibri"/>
        <family val="2"/>
        <scheme val="minor"/>
      </rPr>
      <t>to</t>
    </r>
    <r>
      <rPr>
        <sz val="12"/>
        <color rgb="FF0070C0"/>
        <rFont val="Calibri"/>
        <family val="2"/>
        <scheme val="minor"/>
      </rPr>
      <t xml:space="preserve"> 93.33</t>
    </r>
  </si>
  <si>
    <r>
      <rPr>
        <sz val="12"/>
        <rFont val="Calibri"/>
        <family val="2"/>
        <scheme val="minor"/>
      </rPr>
      <t>An</t>
    </r>
    <r>
      <rPr>
        <b/>
        <sz val="12"/>
        <color rgb="FF7030A0"/>
        <rFont val="Calibri"/>
        <family val="2"/>
        <scheme val="minor"/>
      </rPr>
      <t xml:space="preserve"> OVERHEAD RATE</t>
    </r>
    <r>
      <rPr>
        <sz val="12"/>
        <color theme="1"/>
        <rFont val="Calibri"/>
        <family val="2"/>
        <scheme val="minor"/>
      </rPr>
      <t xml:space="preserve"> is the ratio expressed as a fraction:  </t>
    </r>
    <r>
      <rPr>
        <b/>
        <sz val="12"/>
        <color rgb="FFC00000"/>
        <rFont val="Calibri"/>
        <family val="2"/>
        <scheme val="minor"/>
      </rPr>
      <t>admin costs</t>
    </r>
    <r>
      <rPr>
        <b/>
        <sz val="12"/>
        <rFont val="Calibri"/>
        <family val="2"/>
        <scheme val="minor"/>
      </rPr>
      <t xml:space="preserve"> </t>
    </r>
    <r>
      <rPr>
        <b/>
        <sz val="12"/>
        <rFont val="Calibri"/>
        <family val="2"/>
      </rPr>
      <t xml:space="preserve">÷ </t>
    </r>
    <r>
      <rPr>
        <b/>
        <sz val="12"/>
        <color rgb="FF0070C0"/>
        <rFont val="Calibri"/>
        <family val="2"/>
      </rPr>
      <t>program costs</t>
    </r>
  </si>
  <si>
    <t>admin</t>
  </si>
  <si>
    <t>=</t>
  </si>
  <si>
    <t>overhead rate</t>
  </si>
  <si>
    <t>program</t>
  </si>
  <si>
    <t>Application:</t>
  </si>
  <si>
    <r>
      <t xml:space="preserve">x     </t>
    </r>
    <r>
      <rPr>
        <b/>
        <sz val="12"/>
        <color rgb="FF7030A0"/>
        <rFont val="Calibri"/>
        <family val="2"/>
        <scheme val="minor"/>
      </rPr>
      <t>7.147%</t>
    </r>
    <r>
      <rPr>
        <sz val="12"/>
        <rFont val="Calibri"/>
        <family val="2"/>
        <scheme val="minor"/>
      </rPr>
      <t xml:space="preserve">    =</t>
    </r>
  </si>
  <si>
    <t>IAA total</t>
  </si>
  <si>
    <t>Incorrect:</t>
  </si>
  <si>
    <r>
      <t xml:space="preserve">x     </t>
    </r>
    <r>
      <rPr>
        <b/>
        <sz val="12"/>
        <color theme="1" tint="0.249977111117893"/>
        <rFont val="Calibri"/>
        <family val="2"/>
        <scheme val="minor"/>
      </rPr>
      <t>6.670%</t>
    </r>
    <r>
      <rPr>
        <sz val="12"/>
        <color theme="1" tint="0.249977111117893"/>
        <rFont val="Calibri"/>
        <family val="2"/>
        <scheme val="minor"/>
      </rPr>
      <t xml:space="preserve">     =</t>
    </r>
  </si>
  <si>
    <t>deductive rate</t>
  </si>
  <si>
    <t>total</t>
  </si>
  <si>
    <t>difference (ACR shortage)</t>
  </si>
  <si>
    <r>
      <t xml:space="preserve">NOTE: Use of "overhead" versus "deductive" rate on an IAA - </t>
    </r>
    <r>
      <rPr>
        <b/>
        <u/>
        <sz val="12"/>
        <color theme="1"/>
        <rFont val="Calibri"/>
        <family val="2"/>
        <scheme val="minor"/>
      </rPr>
      <t>results in same amount</t>
    </r>
    <r>
      <rPr>
        <b/>
        <sz val="12"/>
        <color theme="1"/>
        <rFont val="Calibri"/>
        <family val="2"/>
        <scheme val="minor"/>
      </rPr>
      <t xml:space="preserve"> of administrative/overhead fees</t>
    </r>
  </si>
  <si>
    <t>(example based on total of $100,000 being transferred to NSF)</t>
  </si>
  <si>
    <t>FY 2021</t>
  </si>
  <si>
    <t>NSF's "deductive" ACR rate</t>
  </si>
  <si>
    <t>IAA funding line splits</t>
  </si>
  <si>
    <t>total IAA</t>
  </si>
  <si>
    <t>(Total has to be known to use "deductive" ACR rate)</t>
  </si>
  <si>
    <t>line 2 - overhead fee</t>
  </si>
  <si>
    <t>line 1 - direct costs</t>
  </si>
  <si>
    <t>ACR calculated as an "overhead" rate</t>
  </si>
  <si>
    <t>line 2 -  overhead fee</t>
  </si>
  <si>
    <t>(sum calculated by G-INV)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</si>
</sst>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43" formatCode="_(* #,##0.00_);_(* \(#,##0.00\);_(* &quot;-&quot;??_);_(@_)"/>
    <numFmt numFmtId="164" formatCode="&quot;$&quot;#,##0"/>
    <numFmt numFmtId="165" formatCode="0.000%"/>
    <numFmt numFmtId="166" formatCode="#,##0.00000_);[Red]\(#,##0.00000\)"/>
    <numFmt numFmtId="167" formatCode="#,##0.0000_);[Red]\(#,##0.0000\)"/>
  </numFmts>
  <fonts count="33">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sz val="12"/>
      <color rgb="FF0070C0"/>
      <name val="Calibri"/>
      <family val="2"/>
      <scheme val="minor"/>
    </font>
    <font>
      <sz val="12"/>
      <color rgb="FF0070C0"/>
      <name val="Calibri"/>
      <family val="2"/>
      <scheme val="minor"/>
    </font>
    <font>
      <b/>
      <sz val="12"/>
      <color rgb="FF0070C0"/>
      <name val="Calibri"/>
      <family val="2"/>
    </font>
    <font>
      <b/>
      <sz val="12"/>
      <name val="Calibri"/>
      <family val="2"/>
      <scheme val="minor"/>
    </font>
    <font>
      <b/>
      <sz val="12"/>
      <color rgb="FF7030A0"/>
      <name val="Calibri"/>
      <family val="2"/>
      <scheme val="minor"/>
    </font>
    <font>
      <sz val="12"/>
      <color rgb="FFC00000"/>
      <name val="Calibri"/>
      <family val="2"/>
      <scheme val="minor"/>
    </font>
    <font>
      <sz val="12"/>
      <name val="Calibri"/>
      <family val="2"/>
      <scheme val="minor"/>
    </font>
    <font>
      <b/>
      <sz val="12"/>
      <color rgb="FFC00000"/>
      <name val="Calibri"/>
      <family val="2"/>
      <scheme val="minor"/>
    </font>
    <font>
      <b/>
      <sz val="12"/>
      <name val="Calibri"/>
      <family val="2"/>
    </font>
    <font>
      <sz val="12"/>
      <color rgb="FF7030A0"/>
      <name val="Calibri"/>
      <family val="2"/>
      <scheme val="minor"/>
    </font>
    <font>
      <sz val="12"/>
      <color theme="0" tint="-0.499984740745262"/>
      <name val="Calibri"/>
      <family val="2"/>
      <scheme val="minor"/>
    </font>
    <font>
      <sz val="12"/>
      <color theme="1" tint="0.249977111117893"/>
      <name val="Calibri"/>
      <family val="2"/>
      <scheme val="minor"/>
    </font>
    <font>
      <b/>
      <sz val="12"/>
      <color theme="1" tint="0.249977111117893"/>
      <name val="Calibri"/>
      <family val="2"/>
      <scheme val="minor"/>
    </font>
    <font>
      <b/>
      <sz val="14"/>
      <color theme="1"/>
      <name val="Calibri"/>
      <family val="2"/>
      <scheme val="minor"/>
    </font>
    <font>
      <b/>
      <u/>
      <sz val="12"/>
      <color theme="1"/>
      <name val="Calibri"/>
      <family val="2"/>
      <scheme val="minor"/>
    </font>
    <font>
      <b/>
      <u/>
      <sz val="12"/>
      <color rgb="FF7030A0"/>
      <name val="Calibri"/>
      <family val="2"/>
      <scheme val="minor"/>
    </font>
    <font>
      <u/>
      <sz val="12"/>
      <color rgb="FF7030A0"/>
      <name val="Calibri"/>
      <family val="2"/>
      <scheme val="minor"/>
    </font>
    <font>
      <i/>
      <sz val="11"/>
      <color theme="1"/>
      <name val="Calibri"/>
      <family val="2"/>
      <scheme val="minor"/>
    </font>
    <font>
      <sz val="11"/>
      <color theme="1" tint="0.249977111117893"/>
      <name val="Calibri"/>
      <family val="2"/>
      <scheme val="minor"/>
    </font>
    <font>
      <u/>
      <sz val="11"/>
      <color theme="10"/>
      <name val="Calibri"/>
      <family val="2"/>
      <scheme val="minor"/>
    </font>
    <font>
      <b/>
      <u/>
      <sz val="14"/>
      <color theme="1"/>
      <name val="Calibri"/>
      <family val="2"/>
      <scheme val="minor"/>
    </font>
    <font>
      <u/>
      <sz val="12"/>
      <color theme="10"/>
      <name val="Calibri"/>
      <family val="2"/>
      <scheme val="minor"/>
    </font>
    <font>
      <b/>
      <u/>
      <sz val="12"/>
      <color theme="10"/>
      <name val="Calibri"/>
      <family val="2"/>
      <scheme val="minor"/>
    </font>
    <font>
      <u/>
      <sz val="12"/>
      <color theme="1"/>
      <name val="Calibri"/>
      <family val="2"/>
      <scheme val="minor"/>
    </font>
    <font>
      <sz val="10"/>
      <color theme="1"/>
      <name val="Calibri"/>
      <family val="2"/>
      <scheme val="minor"/>
    </font>
    <font>
      <sz val="12"/>
      <color theme="3"/>
      <name val="Calibri"/>
      <family val="2"/>
      <scheme val="minor"/>
    </font>
    <font>
      <i/>
      <sz val="11"/>
      <color theme="3"/>
      <name val="Calibri"/>
      <family val="2"/>
      <scheme val="minor"/>
    </font>
    <font>
      <sz val="12"/>
      <color theme="1" tint="0.14999847407452621"/>
      <name val="Calibri"/>
      <family val="2"/>
      <scheme val="minor"/>
    </font>
    <font>
      <i/>
      <sz val="11"/>
      <color theme="1" tint="0.1499984740745262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99"/>
        <bgColor indexed="64"/>
      </patternFill>
    </fill>
  </fills>
  <borders count="11">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3" fillId="0" borderId="0" applyNumberFormat="0" applyFill="0" applyBorder="0" applyAlignment="0" applyProtection="0"/>
  </cellStyleXfs>
  <cellXfs count="86">
    <xf numFmtId="0" fontId="0" fillId="0" borderId="0" xfId="0"/>
    <xf numFmtId="10" fontId="0" fillId="2" borderId="0" xfId="2" applyNumberFormat="1" applyFont="1" applyFill="1" applyAlignment="1">
      <alignment vertical="center"/>
    </xf>
    <xf numFmtId="0" fontId="0" fillId="2" borderId="0" xfId="0" applyFill="1" applyAlignment="1">
      <alignment vertical="center"/>
    </xf>
    <xf numFmtId="0" fontId="2" fillId="2" borderId="0" xfId="0" applyFont="1" applyFill="1" applyAlignment="1">
      <alignment vertical="center"/>
    </xf>
    <xf numFmtId="10" fontId="2" fillId="2" borderId="0" xfId="2" applyNumberFormat="1" applyFont="1" applyFill="1" applyAlignment="1">
      <alignment vertical="center"/>
    </xf>
    <xf numFmtId="10" fontId="3" fillId="2" borderId="0" xfId="2" applyNumberFormat="1" applyFont="1" applyFill="1" applyAlignment="1">
      <alignment vertical="center"/>
    </xf>
    <xf numFmtId="0" fontId="3" fillId="2" borderId="0" xfId="0" applyFont="1" applyFill="1" applyAlignment="1">
      <alignment vertical="center"/>
    </xf>
    <xf numFmtId="0" fontId="4" fillId="2" borderId="0" xfId="0" applyFont="1" applyFill="1" applyAlignment="1">
      <alignment vertical="center"/>
    </xf>
    <xf numFmtId="0" fontId="3" fillId="2" borderId="2" xfId="0" applyFont="1" applyFill="1" applyBorder="1" applyAlignment="1">
      <alignment vertical="center"/>
    </xf>
    <xf numFmtId="164" fontId="2" fillId="2" borderId="0" xfId="0" applyNumberFormat="1" applyFont="1" applyFill="1" applyAlignment="1">
      <alignment horizontal="center" vertical="center"/>
    </xf>
    <xf numFmtId="164" fontId="5" fillId="2" borderId="0" xfId="0" applyNumberFormat="1" applyFont="1" applyFill="1" applyAlignment="1">
      <alignment horizontal="center" vertical="center"/>
    </xf>
    <xf numFmtId="0" fontId="5" fillId="2" borderId="0" xfId="0" applyFont="1" applyFill="1" applyAlignment="1">
      <alignment horizontal="center" vertical="center"/>
    </xf>
    <xf numFmtId="164" fontId="9" fillId="2" borderId="0" xfId="0" applyNumberFormat="1" applyFont="1" applyFill="1" applyAlignment="1">
      <alignment horizontal="center" vertical="center"/>
    </xf>
    <xf numFmtId="0" fontId="9" fillId="2" borderId="0" xfId="0" applyFont="1" applyFill="1" applyAlignment="1">
      <alignment horizontal="center" vertical="center"/>
    </xf>
    <xf numFmtId="0" fontId="10" fillId="2" borderId="0" xfId="0" applyFont="1" applyFill="1" applyAlignment="1">
      <alignment horizontal="center" vertical="center"/>
    </xf>
    <xf numFmtId="0" fontId="11" fillId="2" borderId="0" xfId="0" applyFont="1" applyFill="1" applyAlignment="1">
      <alignment vertical="center"/>
    </xf>
    <xf numFmtId="0" fontId="4" fillId="4" borderId="0" xfId="0" applyFont="1" applyFill="1" applyAlignment="1">
      <alignment vertical="center"/>
    </xf>
    <xf numFmtId="0" fontId="9" fillId="2" borderId="0" xfId="0" applyFont="1" applyFill="1" applyAlignment="1">
      <alignment vertical="center"/>
    </xf>
    <xf numFmtId="2" fontId="9" fillId="2" borderId="1" xfId="0" applyNumberFormat="1" applyFont="1" applyFill="1" applyBorder="1" applyAlignment="1">
      <alignment horizontal="center" vertical="center"/>
    </xf>
    <xf numFmtId="164" fontId="15" fillId="2" borderId="0" xfId="0" applyNumberFormat="1" applyFont="1" applyFill="1" applyAlignment="1">
      <alignment horizontal="center" vertical="center"/>
    </xf>
    <xf numFmtId="0" fontId="15" fillId="2" borderId="0" xfId="0" applyFont="1" applyFill="1" applyAlignment="1">
      <alignment horizontal="center" vertical="center"/>
    </xf>
    <xf numFmtId="0" fontId="5" fillId="2" borderId="2" xfId="0" applyFont="1" applyFill="1" applyBorder="1" applyAlignment="1">
      <alignment vertical="center"/>
    </xf>
    <xf numFmtId="0" fontId="2" fillId="2" borderId="0" xfId="0" applyFont="1" applyFill="1" applyAlignment="1">
      <alignment horizontal="center" vertical="center"/>
    </xf>
    <xf numFmtId="0" fontId="17" fillId="2" borderId="0" xfId="0" applyFont="1" applyFill="1" applyAlignment="1">
      <alignment vertical="center"/>
    </xf>
    <xf numFmtId="6" fontId="3" fillId="2" borderId="9" xfId="0" applyNumberFormat="1" applyFont="1" applyFill="1" applyBorder="1" applyAlignment="1">
      <alignment horizontal="center" vertical="center"/>
    </xf>
    <xf numFmtId="0" fontId="3" fillId="2" borderId="9"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vertical="center"/>
    </xf>
    <xf numFmtId="6" fontId="4" fillId="2" borderId="2" xfId="0" applyNumberFormat="1" applyFont="1" applyFill="1" applyBorder="1" applyAlignment="1">
      <alignment horizontal="center" vertical="center"/>
    </xf>
    <xf numFmtId="0" fontId="4" fillId="2" borderId="2" xfId="0" applyFont="1" applyFill="1" applyBorder="1" applyAlignment="1">
      <alignment vertical="center"/>
    </xf>
    <xf numFmtId="6" fontId="9" fillId="2" borderId="2" xfId="0" applyNumberFormat="1" applyFont="1" applyFill="1" applyBorder="1" applyAlignment="1">
      <alignment horizontal="center" vertical="center"/>
    </xf>
    <xf numFmtId="166" fontId="2" fillId="2" borderId="0" xfId="1" applyNumberFormat="1" applyFont="1" applyFill="1" applyAlignment="1">
      <alignment horizontal="center" vertical="center"/>
    </xf>
    <xf numFmtId="165" fontId="2" fillId="2" borderId="0" xfId="2" applyNumberFormat="1" applyFont="1" applyFill="1" applyAlignment="1">
      <alignment horizontal="center" vertical="center"/>
    </xf>
    <xf numFmtId="0" fontId="2" fillId="2" borderId="3" xfId="0" applyFont="1" applyFill="1" applyBorder="1" applyAlignment="1">
      <alignment vertical="center"/>
    </xf>
    <xf numFmtId="0" fontId="2" fillId="2" borderId="7" xfId="0" applyFont="1" applyFill="1" applyBorder="1" applyAlignment="1">
      <alignment vertical="center"/>
    </xf>
    <xf numFmtId="0" fontId="2" fillId="2" borderId="8" xfId="0" applyFont="1" applyFill="1" applyBorder="1" applyAlignment="1">
      <alignment vertical="center"/>
    </xf>
    <xf numFmtId="0" fontId="3" fillId="2" borderId="0" xfId="0" applyFont="1" applyFill="1" applyAlignment="1">
      <alignment horizontal="left" vertical="center"/>
    </xf>
    <xf numFmtId="0" fontId="2" fillId="2" borderId="6" xfId="0" applyFont="1" applyFill="1" applyBorder="1" applyAlignment="1">
      <alignment vertical="center"/>
    </xf>
    <xf numFmtId="0" fontId="8" fillId="2" borderId="0" xfId="0" applyFont="1" applyFill="1" applyAlignment="1">
      <alignment horizontal="center" vertical="center"/>
    </xf>
    <xf numFmtId="165" fontId="8" fillId="2" borderId="0" xfId="0" applyNumberFormat="1" applyFont="1" applyFill="1" applyAlignment="1">
      <alignment horizontal="center" vertical="center"/>
    </xf>
    <xf numFmtId="0" fontId="8" fillId="2" borderId="0" xfId="0" applyFont="1" applyFill="1" applyAlignment="1">
      <alignment vertical="center"/>
    </xf>
    <xf numFmtId="0" fontId="2" fillId="2" borderId="4" xfId="0" applyFont="1" applyFill="1" applyBorder="1" applyAlignment="1">
      <alignment vertical="center"/>
    </xf>
    <xf numFmtId="0" fontId="2" fillId="2" borderId="1" xfId="0" applyFont="1" applyFill="1" applyBorder="1" applyAlignment="1">
      <alignment horizontal="center" vertical="center"/>
    </xf>
    <xf numFmtId="0" fontId="2" fillId="2" borderId="5" xfId="0" applyFont="1" applyFill="1" applyBorder="1" applyAlignment="1">
      <alignment vertical="center"/>
    </xf>
    <xf numFmtId="0" fontId="13" fillId="2" borderId="0" xfId="0" applyFont="1" applyFill="1" applyAlignment="1">
      <alignment horizontal="center" vertical="center"/>
    </xf>
    <xf numFmtId="165" fontId="13" fillId="2" borderId="0" xfId="0" applyNumberFormat="1" applyFont="1" applyFill="1" applyAlignment="1">
      <alignment horizontal="center" vertical="center"/>
    </xf>
    <xf numFmtId="0" fontId="13" fillId="2" borderId="0" xfId="0" applyFont="1" applyFill="1" applyAlignment="1">
      <alignment vertical="center"/>
    </xf>
    <xf numFmtId="0" fontId="11" fillId="2" borderId="0" xfId="0" applyFont="1" applyFill="1" applyAlignment="1">
      <alignment horizontal="center" vertical="center"/>
    </xf>
    <xf numFmtId="165" fontId="3" fillId="2" borderId="0" xfId="2" applyNumberFormat="1" applyFont="1" applyFill="1" applyAlignment="1">
      <alignment horizontal="center" vertical="center"/>
    </xf>
    <xf numFmtId="10" fontId="17" fillId="2" borderId="0" xfId="2" applyNumberFormat="1" applyFont="1" applyFill="1" applyAlignment="1">
      <alignment vertical="center"/>
    </xf>
    <xf numFmtId="6" fontId="3" fillId="3" borderId="10" xfId="0" applyNumberFormat="1" applyFont="1" applyFill="1" applyBorder="1" applyAlignment="1">
      <alignment horizontal="center" vertical="center"/>
    </xf>
    <xf numFmtId="6" fontId="4" fillId="3" borderId="10" xfId="0" applyNumberFormat="1" applyFont="1" applyFill="1" applyBorder="1" applyAlignment="1">
      <alignment horizontal="center" vertical="center"/>
    </xf>
    <xf numFmtId="5" fontId="2" fillId="2" borderId="0" xfId="1" applyNumberFormat="1" applyFont="1" applyFill="1" applyAlignment="1">
      <alignment vertical="center"/>
    </xf>
    <xf numFmtId="5" fontId="9" fillId="2" borderId="0" xfId="1" applyNumberFormat="1" applyFont="1" applyFill="1" applyAlignment="1">
      <alignment vertical="center"/>
    </xf>
    <xf numFmtId="5" fontId="5" fillId="2" borderId="2" xfId="1" applyNumberFormat="1" applyFont="1" applyFill="1" applyBorder="1" applyAlignment="1">
      <alignment vertical="center"/>
    </xf>
    <xf numFmtId="5" fontId="2" fillId="2" borderId="0" xfId="0" applyNumberFormat="1" applyFont="1" applyFill="1" applyAlignment="1">
      <alignment vertical="center"/>
    </xf>
    <xf numFmtId="5" fontId="4" fillId="4" borderId="0" xfId="1" applyNumberFormat="1" applyFont="1" applyFill="1" applyAlignment="1">
      <alignment vertical="center"/>
    </xf>
    <xf numFmtId="5" fontId="11" fillId="2" borderId="0" xfId="1" applyNumberFormat="1" applyFont="1" applyFill="1" applyAlignment="1">
      <alignment vertical="center"/>
    </xf>
    <xf numFmtId="5" fontId="3" fillId="2" borderId="2" xfId="1" applyNumberFormat="1" applyFont="1" applyFill="1" applyBorder="1" applyAlignment="1">
      <alignment vertical="center"/>
    </xf>
    <xf numFmtId="165" fontId="19" fillId="2" borderId="0" xfId="2" applyNumberFormat="1" applyFont="1" applyFill="1" applyAlignment="1">
      <alignment horizontal="center" vertical="center"/>
    </xf>
    <xf numFmtId="0" fontId="22" fillId="2" borderId="0" xfId="0" applyFont="1" applyFill="1" applyAlignment="1">
      <alignment horizontal="center" vertical="center"/>
    </xf>
    <xf numFmtId="0" fontId="25" fillId="2" borderId="0" xfId="3" applyFont="1" applyFill="1" applyAlignment="1">
      <alignment horizontal="left" vertical="center"/>
    </xf>
    <xf numFmtId="0" fontId="26" fillId="2" borderId="0" xfId="3" applyFont="1" applyFill="1" applyAlignment="1">
      <alignment horizontal="left" vertical="center"/>
    </xf>
    <xf numFmtId="10" fontId="3" fillId="2" borderId="0" xfId="2" applyNumberFormat="1" applyFont="1" applyFill="1" applyAlignment="1">
      <alignment horizontal="center"/>
    </xf>
    <xf numFmtId="0" fontId="23" fillId="0" borderId="0" xfId="3" applyAlignment="1">
      <alignment vertical="center"/>
    </xf>
    <xf numFmtId="0" fontId="0" fillId="2" borderId="0" xfId="0" applyFill="1"/>
    <xf numFmtId="10" fontId="8" fillId="2" borderId="0" xfId="0" applyNumberFormat="1" applyFont="1" applyFill="1" applyAlignment="1">
      <alignment horizontal="center" vertical="center"/>
    </xf>
    <xf numFmtId="10" fontId="13" fillId="2" borderId="0" xfId="0" applyNumberFormat="1" applyFont="1" applyFill="1" applyAlignment="1">
      <alignment horizontal="center" vertical="center"/>
    </xf>
    <xf numFmtId="167" fontId="2" fillId="2" borderId="0" xfId="1" applyNumberFormat="1" applyFont="1" applyFill="1" applyAlignment="1">
      <alignment horizontal="center" vertical="center"/>
    </xf>
    <xf numFmtId="0" fontId="28" fillId="2" borderId="0" xfId="0" applyFont="1" applyFill="1" applyAlignment="1">
      <alignment horizontal="left" vertical="center"/>
    </xf>
    <xf numFmtId="0" fontId="14" fillId="2" borderId="0" xfId="0" applyFont="1" applyFill="1" applyAlignment="1">
      <alignment horizontal="center" vertical="top"/>
    </xf>
    <xf numFmtId="0" fontId="14" fillId="2" borderId="0" xfId="0" applyFont="1" applyFill="1" applyAlignment="1">
      <alignment horizontal="right" vertical="top"/>
    </xf>
    <xf numFmtId="5" fontId="14" fillId="2" borderId="0" xfId="0" applyNumberFormat="1" applyFont="1" applyFill="1" applyAlignment="1">
      <alignment horizontal="center" vertical="top"/>
    </xf>
    <xf numFmtId="0" fontId="2" fillId="2" borderId="0" xfId="0" applyFont="1" applyFill="1" applyAlignment="1">
      <alignment horizontal="left" vertical="center"/>
    </xf>
    <xf numFmtId="0" fontId="29" fillId="2" borderId="0" xfId="0" applyFont="1" applyFill="1" applyAlignment="1">
      <alignment horizontal="left" vertical="center" wrapText="1"/>
    </xf>
    <xf numFmtId="0" fontId="30" fillId="2" borderId="0" xfId="0" applyFont="1" applyFill="1" applyAlignment="1">
      <alignment horizontal="left" vertical="center" wrapText="1"/>
    </xf>
    <xf numFmtId="0" fontId="31" fillId="2" borderId="0" xfId="0" applyFont="1" applyFill="1" applyAlignment="1">
      <alignment horizontal="left" vertical="center" wrapText="1"/>
    </xf>
    <xf numFmtId="0" fontId="32" fillId="2" borderId="0" xfId="0" applyFont="1" applyFill="1" applyAlignment="1">
      <alignment horizontal="left" vertical="center" wrapText="1"/>
    </xf>
    <xf numFmtId="0" fontId="2" fillId="2" borderId="0" xfId="0" applyFont="1" applyFill="1" applyAlignment="1">
      <alignment horizontal="left" vertical="center" wrapText="1"/>
    </xf>
    <xf numFmtId="0" fontId="21" fillId="2" borderId="0" xfId="0" applyFont="1" applyFill="1" applyAlignment="1">
      <alignment horizontal="left" vertical="center" wrapText="1"/>
    </xf>
    <xf numFmtId="0" fontId="22" fillId="2" borderId="0" xfId="0" applyFont="1" applyFill="1" applyAlignment="1">
      <alignment horizontal="center" vertical="center"/>
    </xf>
    <xf numFmtId="0" fontId="2" fillId="2" borderId="0" xfId="0" applyFont="1" applyFill="1" applyAlignment="1">
      <alignment horizontal="center" vertical="center"/>
    </xf>
    <xf numFmtId="165" fontId="13" fillId="2" borderId="0" xfId="0" applyNumberFormat="1" applyFont="1" applyFill="1" applyAlignment="1">
      <alignment horizontal="center" vertical="center"/>
    </xf>
    <xf numFmtId="0" fontId="13" fillId="2" borderId="0" xfId="0" applyFont="1" applyFill="1" applyAlignment="1">
      <alignment horizontal="left" vertical="center"/>
    </xf>
    <xf numFmtId="43" fontId="3" fillId="2" borderId="0" xfId="1" applyFont="1" applyFill="1" applyAlignment="1">
      <alignment horizontal="center" vertical="center" wrapText="1"/>
    </xf>
    <xf numFmtId="10" fontId="3" fillId="2" borderId="0" xfId="2" applyNumberFormat="1" applyFont="1" applyFill="1" applyAlignment="1">
      <alignment horizontal="center"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xdr:row>
      <xdr:rowOff>9525</xdr:rowOff>
    </xdr:from>
    <xdr:to>
      <xdr:col>3</xdr:col>
      <xdr:colOff>36857</xdr:colOff>
      <xdr:row>20</xdr:row>
      <xdr:rowOff>9525</xdr:rowOff>
    </xdr:to>
    <xdr:pic>
      <xdr:nvPicPr>
        <xdr:cNvPr id="4" name="Picture 3">
          <a:extLst>
            <a:ext uri="{FF2B5EF4-FFF2-40B4-BE49-F238E27FC236}">
              <a16:creationId xmlns:a16="http://schemas.microsoft.com/office/drawing/2014/main" id="{AB5C3A5D-969C-4FFB-B233-66D69E2E360B}"/>
            </a:ext>
          </a:extLst>
        </xdr:cNvPr>
        <xdr:cNvPicPr>
          <a:picLocks noChangeAspect="1"/>
        </xdr:cNvPicPr>
      </xdr:nvPicPr>
      <xdr:blipFill>
        <a:blip xmlns:r="http://schemas.openxmlformats.org/officeDocument/2006/relationships" r:embed="rId1"/>
        <a:stretch>
          <a:fillRect/>
        </a:stretch>
      </xdr:blipFill>
      <xdr:spPr>
        <a:xfrm>
          <a:off x="247650" y="809625"/>
          <a:ext cx="1798982" cy="41148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inside.nsf.gov/internalservices/budgetfinanceandawardmanagement/awardmanagement/managinginteragencyagreements/Pages/Incoming-Agreements.asp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inside.nsf.gov/internalservices/budgetfinanceandawardmanagement/awardmanagement/managinginteragencyagreements/Pages/Incoming-Agreements.asp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inside.nsf.gov/internalservices/budgetfinanceandawardmanagement/awardmanagement/managinginteragencyagreements/Pages/Incoming-Agreements.aspx"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nside.nsf.gov/tools/toolsdocuments/Inside%20NSF%20Documents/IB%2021-07,%20Update%20to%20Administrative%20Cost%20Recovery%20(ACR)%20Fee%20Methodology%20for%20Fiscal%20Year%202021.pdf"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inside.nsf.gov/tools/toolsdocuments/Inside%20NSF%20Documents/IB%2021-07,%20Update%20to%20Administrative%20Cost%20Recovery%20(ACR)%20Fee%20Methodology%20for%20Fiscal%20Year%20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14CF0-D818-461B-9F8F-678079B45AE9}">
  <dimension ref="A1:F39"/>
  <sheetViews>
    <sheetView tabSelected="1" workbookViewId="0" xr3:uid="{137EE922-D5F0-5CC6-B106-EC4FACCE396C}"/>
  </sheetViews>
  <sheetFormatPr defaultColWidth="9.140625" defaultRowHeight="15.6"/>
  <cols>
    <col min="1" max="1" width="6.5703125" style="3" customWidth="1"/>
    <col min="2" max="2" width="3.5703125" style="3" customWidth="1"/>
    <col min="3" max="3" width="26.5703125" style="22" customWidth="1"/>
    <col min="4" max="4" width="15.5703125" style="22" customWidth="1"/>
    <col min="5" max="5" width="41.5703125" style="22" customWidth="1"/>
    <col min="6" max="6" width="3.5703125" style="3" customWidth="1"/>
    <col min="7" max="7" width="5.5703125" style="3" customWidth="1"/>
    <col min="8" max="16384" width="9.140625" style="3"/>
  </cols>
  <sheetData>
    <row r="1" spans="1:6" ht="24.95" customHeight="1">
      <c r="A1" s="23" t="s">
        <v>0</v>
      </c>
    </row>
    <row r="2" spans="1:6" ht="24.95" customHeight="1">
      <c r="B2" s="73" t="s">
        <v>1</v>
      </c>
      <c r="D2" s="64" t="s">
        <v>2</v>
      </c>
    </row>
    <row r="3" spans="1:6" ht="24.95" customHeight="1">
      <c r="B3" s="65" t="s">
        <v>3</v>
      </c>
    </row>
    <row r="4" spans="1:6" ht="9.9499999999999993" customHeight="1"/>
    <row r="5" spans="1:6" ht="9.9499999999999993" customHeight="1">
      <c r="B5" s="33"/>
      <c r="C5" s="26"/>
      <c r="D5" s="26"/>
      <c r="E5" s="26"/>
      <c r="F5" s="34"/>
    </row>
    <row r="6" spans="1:6" ht="20.100000000000001" customHeight="1">
      <c r="B6" s="35"/>
      <c r="C6" s="36" t="s">
        <v>4</v>
      </c>
      <c r="F6" s="37"/>
    </row>
    <row r="7" spans="1:6" ht="9.9499999999999993" customHeight="1">
      <c r="B7" s="35"/>
      <c r="F7" s="37"/>
    </row>
    <row r="8" spans="1:6" ht="24.95" customHeight="1">
      <c r="B8" s="35"/>
      <c r="C8" s="22" t="s">
        <v>5</v>
      </c>
      <c r="D8" s="51"/>
      <c r="E8" s="7" t="s">
        <v>6</v>
      </c>
      <c r="F8" s="37"/>
    </row>
    <row r="9" spans="1:6" ht="24.95" customHeight="1">
      <c r="B9" s="35"/>
      <c r="C9" s="38" t="s">
        <v>7</v>
      </c>
      <c r="D9" s="66">
        <v>7.8200000000000006E-2</v>
      </c>
      <c r="E9" s="40" t="s">
        <v>8</v>
      </c>
      <c r="F9" s="37"/>
    </row>
    <row r="10" spans="1:6" ht="24.95" customHeight="1">
      <c r="B10" s="35"/>
      <c r="C10" s="22" t="s">
        <v>9</v>
      </c>
      <c r="D10" s="30">
        <f>+D8*D9</f>
        <v>0</v>
      </c>
      <c r="E10" s="17" t="s">
        <v>10</v>
      </c>
      <c r="F10" s="37"/>
    </row>
    <row r="11" spans="1:6" ht="24.95" customHeight="1" thickBot="1">
      <c r="B11" s="35"/>
      <c r="C11" s="25" t="s">
        <v>11</v>
      </c>
      <c r="D11" s="24">
        <f>+D8+D10</f>
        <v>0</v>
      </c>
      <c r="E11" s="6" t="s">
        <v>12</v>
      </c>
      <c r="F11" s="37"/>
    </row>
    <row r="12" spans="1:6" ht="15" customHeight="1" thickTop="1">
      <c r="B12" s="41"/>
      <c r="C12" s="42"/>
      <c r="D12" s="42"/>
      <c r="E12" s="42"/>
      <c r="F12" s="43"/>
    </row>
    <row r="13" spans="1:6" ht="24.95" customHeight="1">
      <c r="C13" s="47"/>
    </row>
    <row r="14" spans="1:6" ht="9.9499999999999993" customHeight="1">
      <c r="B14" s="33"/>
      <c r="C14" s="26"/>
      <c r="D14" s="26"/>
      <c r="E14" s="26"/>
      <c r="F14" s="34"/>
    </row>
    <row r="15" spans="1:6" ht="20.100000000000001" customHeight="1">
      <c r="B15" s="35"/>
      <c r="C15" s="36" t="s">
        <v>13</v>
      </c>
      <c r="F15" s="37"/>
    </row>
    <row r="16" spans="1:6" ht="20.100000000000001" customHeight="1">
      <c r="B16" s="35"/>
      <c r="C16" s="69" t="s">
        <v>14</v>
      </c>
      <c r="F16" s="37"/>
    </row>
    <row r="17" spans="2:6" ht="9.9499999999999993" customHeight="1">
      <c r="B17" s="35"/>
      <c r="F17" s="37"/>
    </row>
    <row r="18" spans="2:6" ht="24.95" customHeight="1">
      <c r="B18" s="35"/>
      <c r="C18" s="22" t="s">
        <v>15</v>
      </c>
      <c r="D18" s="50"/>
      <c r="E18" s="6" t="s">
        <v>11</v>
      </c>
      <c r="F18" s="37"/>
    </row>
    <row r="19" spans="2:6" ht="24.95" customHeight="1">
      <c r="B19" s="35"/>
      <c r="C19" s="22" t="s">
        <v>16</v>
      </c>
      <c r="D19" s="68">
        <f>1+D21</f>
        <v>1.0781671159029649</v>
      </c>
      <c r="E19" s="3" t="s">
        <v>17</v>
      </c>
      <c r="F19" s="37"/>
    </row>
    <row r="20" spans="2:6" ht="24.95" customHeight="1">
      <c r="B20" s="35"/>
      <c r="C20" s="26" t="s">
        <v>18</v>
      </c>
      <c r="D20" s="28">
        <f>+D18/D19</f>
        <v>0</v>
      </c>
      <c r="E20" s="29" t="s">
        <v>6</v>
      </c>
      <c r="F20" s="37"/>
    </row>
    <row r="21" spans="2:6" ht="24.95" customHeight="1">
      <c r="B21" s="35"/>
      <c r="C21" s="44" t="s">
        <v>7</v>
      </c>
      <c r="D21" s="67">
        <f>7.25/92.75</f>
        <v>7.8167115902964962E-2</v>
      </c>
      <c r="E21" s="46" t="s">
        <v>19</v>
      </c>
      <c r="F21" s="37"/>
    </row>
    <row r="22" spans="2:6" ht="24.95" customHeight="1">
      <c r="B22" s="35"/>
      <c r="C22" s="22" t="s">
        <v>20</v>
      </c>
      <c r="D22" s="30">
        <f>+D20*D21</f>
        <v>0</v>
      </c>
      <c r="E22" s="17" t="s">
        <v>10</v>
      </c>
      <c r="F22" s="37"/>
    </row>
    <row r="23" spans="2:6" ht="24.95" customHeight="1" thickBot="1">
      <c r="B23" s="35"/>
      <c r="C23" s="25" t="s">
        <v>11</v>
      </c>
      <c r="D23" s="24">
        <f>+D20+D22</f>
        <v>0</v>
      </c>
      <c r="E23" s="6" t="s">
        <v>12</v>
      </c>
      <c r="F23" s="37"/>
    </row>
    <row r="24" spans="2:6" ht="15" customHeight="1" thickTop="1">
      <c r="B24" s="41"/>
      <c r="C24" s="42"/>
      <c r="D24" s="42"/>
      <c r="E24" s="42"/>
      <c r="F24" s="43"/>
    </row>
    <row r="25" spans="2:6" ht="24.95" hidden="1" customHeight="1">
      <c r="C25" s="47"/>
    </row>
    <row r="26" spans="2:6" ht="9.9499999999999993" hidden="1" customHeight="1">
      <c r="B26" s="33"/>
      <c r="C26" s="26"/>
      <c r="D26" s="26"/>
      <c r="E26" s="26"/>
      <c r="F26" s="34"/>
    </row>
    <row r="27" spans="2:6" ht="20.100000000000001" hidden="1" customHeight="1">
      <c r="B27" s="35"/>
      <c r="C27" s="36" t="s">
        <v>21</v>
      </c>
      <c r="F27" s="37"/>
    </row>
    <row r="28" spans="2:6" ht="9.9499999999999993" hidden="1" customHeight="1">
      <c r="B28" s="35"/>
      <c r="F28" s="37"/>
    </row>
    <row r="29" spans="2:6" ht="24.95" hidden="1" customHeight="1">
      <c r="B29" s="35"/>
      <c r="C29" s="22" t="s">
        <v>15</v>
      </c>
      <c r="D29" s="50"/>
      <c r="E29" s="6" t="s">
        <v>22</v>
      </c>
      <c r="F29" s="37"/>
    </row>
    <row r="30" spans="2:6" ht="24.95" hidden="1" customHeight="1">
      <c r="B30" s="35"/>
      <c r="C30" s="22" t="s">
        <v>16</v>
      </c>
      <c r="D30" s="32">
        <f>1+D32</f>
        <v>1.0714668381013608</v>
      </c>
      <c r="E30" s="3" t="s">
        <v>23</v>
      </c>
      <c r="F30" s="37"/>
    </row>
    <row r="31" spans="2:6" ht="24.95" hidden="1" customHeight="1">
      <c r="B31" s="35"/>
      <c r="C31" s="26" t="s">
        <v>18</v>
      </c>
      <c r="D31" s="28">
        <f>+D29/D30</f>
        <v>0</v>
      </c>
      <c r="E31" s="29" t="s">
        <v>6</v>
      </c>
      <c r="F31" s="37"/>
    </row>
    <row r="32" spans="2:6" ht="24.95" hidden="1" customHeight="1">
      <c r="B32" s="35"/>
      <c r="C32" s="44" t="s">
        <v>7</v>
      </c>
      <c r="D32" s="45">
        <f>6.67/93.33</f>
        <v>7.1466838101360758E-2</v>
      </c>
      <c r="E32" s="46" t="s">
        <v>24</v>
      </c>
      <c r="F32" s="37"/>
    </row>
    <row r="33" spans="2:6" ht="24.95" hidden="1" customHeight="1">
      <c r="B33" s="35"/>
      <c r="C33" s="22" t="s">
        <v>20</v>
      </c>
      <c r="D33" s="30">
        <f>+D31*D32</f>
        <v>0</v>
      </c>
      <c r="E33" s="17" t="s">
        <v>10</v>
      </c>
      <c r="F33" s="37"/>
    </row>
    <row r="34" spans="2:6" ht="24.95" hidden="1" customHeight="1">
      <c r="B34" s="35"/>
      <c r="C34" s="25" t="s">
        <v>22</v>
      </c>
      <c r="D34" s="24">
        <f>+D31+D33</f>
        <v>0</v>
      </c>
      <c r="F34" s="37"/>
    </row>
    <row r="35" spans="2:6" ht="15" hidden="1" customHeight="1">
      <c r="B35" s="41"/>
      <c r="C35" s="42"/>
      <c r="D35" s="42"/>
      <c r="E35" s="42"/>
      <c r="F35" s="43"/>
    </row>
    <row r="37" spans="2:6" ht="39.950000000000003" customHeight="1">
      <c r="B37" s="74" t="s">
        <v>25</v>
      </c>
      <c r="C37" s="75"/>
      <c r="D37" s="75"/>
      <c r="E37" s="75"/>
      <c r="F37" s="75"/>
    </row>
    <row r="38" spans="2:6" ht="60" customHeight="1">
      <c r="B38" s="76" t="s">
        <v>26</v>
      </c>
      <c r="C38" s="77"/>
      <c r="D38" s="77"/>
      <c r="E38" s="77"/>
      <c r="F38" s="77"/>
    </row>
    <row r="39" spans="2:6">
      <c r="C39" s="3"/>
      <c r="D39" s="3"/>
      <c r="E39" s="3"/>
    </row>
  </sheetData>
  <mergeCells count="2">
    <mergeCell ref="B37:F37"/>
    <mergeCell ref="B38:F38"/>
  </mergeCells>
  <hyperlinks>
    <hyperlink ref="D2" r:id="rId1" display="https://inside.nsf.gov/internalservices/budgetfinanceandawardmanagement/awardmanagement/managinginteragencyagreements/Pages/Incoming-Agreements.aspx" xr:uid="{5C0763D1-9982-4C37-9DD6-DE264077D1F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940B1-0F9E-4521-A55F-4592AAFF336B}">
  <dimension ref="A1:F39"/>
  <sheetViews>
    <sheetView workbookViewId="0" xr3:uid="{829C5A1D-FF62-56CE-B0DD-6CCCE5B74710}"/>
  </sheetViews>
  <sheetFormatPr defaultColWidth="9.140625" defaultRowHeight="15.6"/>
  <cols>
    <col min="1" max="1" width="6.5703125" style="3" customWidth="1"/>
    <col min="2" max="2" width="3.5703125" style="3" customWidth="1"/>
    <col min="3" max="3" width="26.5703125" style="22" customWidth="1"/>
    <col min="4" max="4" width="15.5703125" style="22" customWidth="1"/>
    <col min="5" max="5" width="41.5703125" style="22" customWidth="1"/>
    <col min="6" max="6" width="3.5703125" style="3" customWidth="1"/>
    <col min="7" max="7" width="5.5703125" style="3" customWidth="1"/>
    <col min="8" max="16384" width="9.140625" style="3"/>
  </cols>
  <sheetData>
    <row r="1" spans="1:6" ht="24.95" customHeight="1">
      <c r="A1" s="23" t="s">
        <v>27</v>
      </c>
    </row>
    <row r="2" spans="1:6" ht="24.95" customHeight="1">
      <c r="B2" s="73" t="s">
        <v>1</v>
      </c>
      <c r="D2" s="64" t="s">
        <v>2</v>
      </c>
    </row>
    <row r="3" spans="1:6" ht="24.95" customHeight="1">
      <c r="B3" s="65" t="s">
        <v>3</v>
      </c>
    </row>
    <row r="4" spans="1:6" ht="9.9499999999999993" customHeight="1"/>
    <row r="5" spans="1:6" ht="9.9499999999999993" customHeight="1">
      <c r="B5" s="33"/>
      <c r="C5" s="26"/>
      <c r="D5" s="26"/>
      <c r="E5" s="26"/>
      <c r="F5" s="34"/>
    </row>
    <row r="6" spans="1:6" ht="20.100000000000001" customHeight="1">
      <c r="B6" s="35"/>
      <c r="C6" s="36" t="s">
        <v>28</v>
      </c>
      <c r="F6" s="37"/>
    </row>
    <row r="7" spans="1:6" ht="9.9499999999999993" customHeight="1">
      <c r="B7" s="35"/>
      <c r="F7" s="37"/>
    </row>
    <row r="8" spans="1:6" ht="24.95" customHeight="1">
      <c r="B8" s="35"/>
      <c r="C8" s="22" t="s">
        <v>5</v>
      </c>
      <c r="D8" s="51"/>
      <c r="E8" s="7" t="s">
        <v>6</v>
      </c>
      <c r="F8" s="37"/>
    </row>
    <row r="9" spans="1:6" ht="24.95" customHeight="1">
      <c r="B9" s="35"/>
      <c r="C9" s="38" t="s">
        <v>7</v>
      </c>
      <c r="D9" s="66">
        <v>7.2499999999999995E-2</v>
      </c>
      <c r="E9" s="40" t="s">
        <v>29</v>
      </c>
      <c r="F9" s="37"/>
    </row>
    <row r="10" spans="1:6" ht="24.95" customHeight="1">
      <c r="B10" s="35"/>
      <c r="C10" s="22" t="s">
        <v>9</v>
      </c>
      <c r="D10" s="30">
        <f>+D8*D9</f>
        <v>0</v>
      </c>
      <c r="E10" s="17" t="s">
        <v>10</v>
      </c>
      <c r="F10" s="37"/>
    </row>
    <row r="11" spans="1:6" ht="24.95" customHeight="1" thickBot="1">
      <c r="B11" s="35"/>
      <c r="C11" s="25" t="s">
        <v>11</v>
      </c>
      <c r="D11" s="24">
        <f>+D8+D10</f>
        <v>0</v>
      </c>
      <c r="E11" s="6" t="s">
        <v>12</v>
      </c>
      <c r="F11" s="37"/>
    </row>
    <row r="12" spans="1:6" ht="15" customHeight="1" thickTop="1">
      <c r="B12" s="41"/>
      <c r="C12" s="42"/>
      <c r="D12" s="42"/>
      <c r="E12" s="42"/>
      <c r="F12" s="43"/>
    </row>
    <row r="13" spans="1:6" ht="24.95" customHeight="1">
      <c r="C13" s="47"/>
    </row>
    <row r="14" spans="1:6" ht="9.9499999999999993" customHeight="1">
      <c r="B14" s="33"/>
      <c r="C14" s="26"/>
      <c r="D14" s="26"/>
      <c r="E14" s="26"/>
      <c r="F14" s="34"/>
    </row>
    <row r="15" spans="1:6" ht="20.100000000000001" customHeight="1">
      <c r="B15" s="35"/>
      <c r="C15" s="36" t="s">
        <v>30</v>
      </c>
      <c r="F15" s="37"/>
    </row>
    <row r="16" spans="1:6" ht="20.100000000000001" customHeight="1">
      <c r="B16" s="35"/>
      <c r="C16" s="69" t="s">
        <v>14</v>
      </c>
      <c r="F16" s="37"/>
    </row>
    <row r="17" spans="2:6" ht="9.9499999999999993" customHeight="1">
      <c r="B17" s="35"/>
      <c r="F17" s="37"/>
    </row>
    <row r="18" spans="2:6" ht="24.95" customHeight="1">
      <c r="B18" s="35"/>
      <c r="C18" s="22" t="s">
        <v>15</v>
      </c>
      <c r="D18" s="50"/>
      <c r="E18" s="6" t="s">
        <v>11</v>
      </c>
      <c r="F18" s="37"/>
    </row>
    <row r="19" spans="2:6" ht="24.95" customHeight="1">
      <c r="B19" s="35"/>
      <c r="C19" s="22" t="s">
        <v>16</v>
      </c>
      <c r="D19" s="68">
        <f>1+D21</f>
        <v>1.0725010725010724</v>
      </c>
      <c r="E19" s="3" t="s">
        <v>17</v>
      </c>
      <c r="F19" s="37"/>
    </row>
    <row r="20" spans="2:6" ht="24.95" customHeight="1">
      <c r="B20" s="35"/>
      <c r="C20" s="26" t="s">
        <v>18</v>
      </c>
      <c r="D20" s="28">
        <f>+D18/D19</f>
        <v>0</v>
      </c>
      <c r="E20" s="29" t="s">
        <v>6</v>
      </c>
      <c r="F20" s="37"/>
    </row>
    <row r="21" spans="2:6" ht="24.95" customHeight="1">
      <c r="B21" s="35"/>
      <c r="C21" s="44" t="s">
        <v>7</v>
      </c>
      <c r="D21" s="67">
        <f>6.76/93.24</f>
        <v>7.2501072501072503E-2</v>
      </c>
      <c r="E21" s="46" t="s">
        <v>31</v>
      </c>
      <c r="F21" s="37"/>
    </row>
    <row r="22" spans="2:6" ht="24.95" customHeight="1">
      <c r="B22" s="35"/>
      <c r="C22" s="22" t="s">
        <v>20</v>
      </c>
      <c r="D22" s="30">
        <f>+D20*D21</f>
        <v>0</v>
      </c>
      <c r="E22" s="17" t="s">
        <v>10</v>
      </c>
      <c r="F22" s="37"/>
    </row>
    <row r="23" spans="2:6" ht="24.95" customHeight="1" thickBot="1">
      <c r="B23" s="35"/>
      <c r="C23" s="25" t="s">
        <v>11</v>
      </c>
      <c r="D23" s="24">
        <f>+D20+D22</f>
        <v>0</v>
      </c>
      <c r="E23" s="6" t="s">
        <v>12</v>
      </c>
      <c r="F23" s="37"/>
    </row>
    <row r="24" spans="2:6" ht="15" customHeight="1" thickTop="1">
      <c r="B24" s="41"/>
      <c r="C24" s="42"/>
      <c r="D24" s="42"/>
      <c r="E24" s="42"/>
      <c r="F24" s="43"/>
    </row>
    <row r="25" spans="2:6" ht="24.95" hidden="1" customHeight="1">
      <c r="C25" s="47"/>
    </row>
    <row r="26" spans="2:6" ht="9.9499999999999993" hidden="1" customHeight="1">
      <c r="B26" s="33"/>
      <c r="C26" s="26"/>
      <c r="D26" s="26"/>
      <c r="E26" s="26"/>
      <c r="F26" s="34"/>
    </row>
    <row r="27" spans="2:6" ht="20.100000000000001" hidden="1" customHeight="1">
      <c r="B27" s="35"/>
      <c r="C27" s="36" t="s">
        <v>21</v>
      </c>
      <c r="F27" s="37"/>
    </row>
    <row r="28" spans="2:6" ht="9.9499999999999993" hidden="1" customHeight="1">
      <c r="B28" s="35"/>
      <c r="F28" s="37"/>
    </row>
    <row r="29" spans="2:6" ht="24.95" hidden="1" customHeight="1">
      <c r="B29" s="35"/>
      <c r="C29" s="22" t="s">
        <v>15</v>
      </c>
      <c r="D29" s="50"/>
      <c r="E29" s="6" t="s">
        <v>22</v>
      </c>
      <c r="F29" s="37"/>
    </row>
    <row r="30" spans="2:6" ht="24.95" hidden="1" customHeight="1">
      <c r="B30" s="35"/>
      <c r="C30" s="22" t="s">
        <v>16</v>
      </c>
      <c r="D30" s="32">
        <f>1+D32</f>
        <v>1.0714668381013608</v>
      </c>
      <c r="E30" s="3" t="s">
        <v>23</v>
      </c>
      <c r="F30" s="37"/>
    </row>
    <row r="31" spans="2:6" ht="24.95" hidden="1" customHeight="1">
      <c r="B31" s="35"/>
      <c r="C31" s="26" t="s">
        <v>18</v>
      </c>
      <c r="D31" s="28">
        <f>+D29/D30</f>
        <v>0</v>
      </c>
      <c r="E31" s="29" t="s">
        <v>6</v>
      </c>
      <c r="F31" s="37"/>
    </row>
    <row r="32" spans="2:6" ht="24.95" hidden="1" customHeight="1">
      <c r="B32" s="35"/>
      <c r="C32" s="44" t="s">
        <v>7</v>
      </c>
      <c r="D32" s="45">
        <f>6.67/93.33</f>
        <v>7.1466838101360758E-2</v>
      </c>
      <c r="E32" s="46" t="s">
        <v>24</v>
      </c>
      <c r="F32" s="37"/>
    </row>
    <row r="33" spans="2:6" ht="24.95" hidden="1" customHeight="1">
      <c r="B33" s="35"/>
      <c r="C33" s="22" t="s">
        <v>20</v>
      </c>
      <c r="D33" s="30">
        <f>+D31*D32</f>
        <v>0</v>
      </c>
      <c r="E33" s="17" t="s">
        <v>10</v>
      </c>
      <c r="F33" s="37"/>
    </row>
    <row r="34" spans="2:6" ht="24.95" hidden="1" customHeight="1">
      <c r="B34" s="35"/>
      <c r="C34" s="25" t="s">
        <v>22</v>
      </c>
      <c r="D34" s="24">
        <f>+D31+D33</f>
        <v>0</v>
      </c>
      <c r="F34" s="37"/>
    </row>
    <row r="35" spans="2:6" ht="15" hidden="1" customHeight="1">
      <c r="B35" s="41"/>
      <c r="C35" s="42"/>
      <c r="D35" s="42"/>
      <c r="E35" s="42"/>
      <c r="F35" s="43"/>
    </row>
    <row r="37" spans="2:6" ht="39.950000000000003" customHeight="1">
      <c r="B37" s="74" t="s">
        <v>25</v>
      </c>
      <c r="C37" s="75"/>
      <c r="D37" s="75"/>
      <c r="E37" s="75"/>
      <c r="F37" s="75"/>
    </row>
    <row r="38" spans="2:6" ht="60" customHeight="1">
      <c r="B38" s="76" t="s">
        <v>26</v>
      </c>
      <c r="C38" s="77"/>
      <c r="D38" s="77"/>
      <c r="E38" s="77"/>
      <c r="F38" s="77"/>
    </row>
    <row r="39" spans="2:6">
      <c r="C39" s="3"/>
      <c r="D39" s="3"/>
      <c r="E39" s="3"/>
    </row>
  </sheetData>
  <mergeCells count="2">
    <mergeCell ref="B38:F38"/>
    <mergeCell ref="B37:F37"/>
  </mergeCells>
  <hyperlinks>
    <hyperlink ref="D2" r:id="rId1" display="https://inside.nsf.gov/internalservices/budgetfinanceandawardmanagement/awardmanagement/managinginteragencyagreements/Pages/Incoming-Agreements.aspx" xr:uid="{76FF9D1F-DA2C-4DAE-B15E-C14AE99E93F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BE58A-616A-467F-ADE7-489C1B0ABD7C}">
  <dimension ref="A1:F39"/>
  <sheetViews>
    <sheetView workbookViewId="0" xr3:uid="{0E205719-564F-5BAC-9FD9-2FAAFCA882EB}">
      <selection sqref="A1:XFD1048576"/>
    </sheetView>
  </sheetViews>
  <sheetFormatPr defaultColWidth="9.140625" defaultRowHeight="15.6"/>
  <cols>
    <col min="1" max="1" width="6.5703125" style="3" customWidth="1"/>
    <col min="2" max="2" width="3.5703125" style="3" customWidth="1"/>
    <col min="3" max="3" width="26.5703125" style="22" customWidth="1"/>
    <col min="4" max="4" width="15.5703125" style="22" customWidth="1"/>
    <col min="5" max="5" width="41.5703125" style="22" customWidth="1"/>
    <col min="6" max="6" width="3.5703125" style="3" customWidth="1"/>
    <col min="7" max="7" width="5.5703125" style="3" customWidth="1"/>
    <col min="8" max="16384" width="9.140625" style="3"/>
  </cols>
  <sheetData>
    <row r="1" spans="1:6" ht="24.95" customHeight="1">
      <c r="A1" s="23" t="s">
        <v>32</v>
      </c>
    </row>
    <row r="2" spans="1:6" ht="24.95" customHeight="1">
      <c r="B2" s="73" t="s">
        <v>1</v>
      </c>
      <c r="D2" s="64" t="s">
        <v>2</v>
      </c>
    </row>
    <row r="3" spans="1:6" ht="24.95" customHeight="1">
      <c r="B3" s="65" t="s">
        <v>3</v>
      </c>
    </row>
    <row r="4" spans="1:6" ht="9.9499999999999993" customHeight="1"/>
    <row r="5" spans="1:6" ht="9.9499999999999993" customHeight="1">
      <c r="B5" s="33"/>
      <c r="C5" s="26"/>
      <c r="D5" s="26"/>
      <c r="E5" s="26"/>
      <c r="F5" s="34"/>
    </row>
    <row r="6" spans="1:6" ht="20.100000000000001" customHeight="1">
      <c r="B6" s="35"/>
      <c r="C6" s="36" t="s">
        <v>33</v>
      </c>
      <c r="F6" s="37"/>
    </row>
    <row r="7" spans="1:6" ht="9.9499999999999993" customHeight="1">
      <c r="B7" s="35"/>
      <c r="F7" s="37"/>
    </row>
    <row r="8" spans="1:6" ht="24.95" customHeight="1">
      <c r="B8" s="35"/>
      <c r="C8" s="22" t="s">
        <v>5</v>
      </c>
      <c r="D8" s="51"/>
      <c r="E8" s="7" t="s">
        <v>6</v>
      </c>
      <c r="F8" s="37"/>
    </row>
    <row r="9" spans="1:6" ht="24.95" customHeight="1">
      <c r="B9" s="35"/>
      <c r="C9" s="38" t="s">
        <v>7</v>
      </c>
      <c r="D9" s="66">
        <v>7.5800000000000006E-2</v>
      </c>
      <c r="E9" s="40" t="s">
        <v>34</v>
      </c>
      <c r="F9" s="37"/>
    </row>
    <row r="10" spans="1:6" ht="24.95" customHeight="1">
      <c r="B10" s="35"/>
      <c r="C10" s="22" t="s">
        <v>9</v>
      </c>
      <c r="D10" s="30">
        <f>+D8*D9</f>
        <v>0</v>
      </c>
      <c r="E10" s="17" t="s">
        <v>10</v>
      </c>
      <c r="F10" s="37"/>
    </row>
    <row r="11" spans="1:6" ht="24.95" customHeight="1" thickBot="1">
      <c r="B11" s="35"/>
      <c r="C11" s="25" t="s">
        <v>11</v>
      </c>
      <c r="D11" s="24">
        <f>+D8+D10</f>
        <v>0</v>
      </c>
      <c r="E11" s="6" t="s">
        <v>12</v>
      </c>
      <c r="F11" s="37"/>
    </row>
    <row r="12" spans="1:6" ht="15" customHeight="1" thickTop="1">
      <c r="B12" s="41"/>
      <c r="C12" s="42"/>
      <c r="D12" s="42"/>
      <c r="E12" s="42"/>
      <c r="F12" s="43"/>
    </row>
    <row r="13" spans="1:6" ht="24.95" customHeight="1">
      <c r="C13" s="47"/>
    </row>
    <row r="14" spans="1:6" ht="9.9499999999999993" customHeight="1">
      <c r="B14" s="33"/>
      <c r="C14" s="26"/>
      <c r="D14" s="26"/>
      <c r="E14" s="26"/>
      <c r="F14" s="34"/>
    </row>
    <row r="15" spans="1:6" ht="20.100000000000001" customHeight="1">
      <c r="B15" s="35"/>
      <c r="C15" s="36" t="s">
        <v>35</v>
      </c>
      <c r="F15" s="37"/>
    </row>
    <row r="16" spans="1:6" ht="20.100000000000001" customHeight="1">
      <c r="B16" s="35"/>
      <c r="C16" s="69" t="s">
        <v>14</v>
      </c>
      <c r="F16" s="37"/>
    </row>
    <row r="17" spans="2:6" ht="9.9499999999999993" customHeight="1">
      <c r="B17" s="35"/>
      <c r="F17" s="37"/>
    </row>
    <row r="18" spans="2:6" ht="24.95" customHeight="1">
      <c r="B18" s="35"/>
      <c r="C18" s="22" t="s">
        <v>15</v>
      </c>
      <c r="D18" s="50"/>
      <c r="E18" s="6" t="s">
        <v>11</v>
      </c>
      <c r="F18" s="37"/>
    </row>
    <row r="19" spans="2:6" ht="24.95" customHeight="1">
      <c r="B19" s="35"/>
      <c r="C19" s="22" t="s">
        <v>16</v>
      </c>
      <c r="D19" s="68">
        <f>1+D21</f>
        <v>1.0758000000000001</v>
      </c>
      <c r="E19" s="3" t="s">
        <v>17</v>
      </c>
      <c r="F19" s="37"/>
    </row>
    <row r="20" spans="2:6" ht="24.95" customHeight="1">
      <c r="B20" s="35"/>
      <c r="C20" s="26" t="s">
        <v>18</v>
      </c>
      <c r="D20" s="28">
        <f>+D18/D19</f>
        <v>0</v>
      </c>
      <c r="E20" s="29" t="s">
        <v>6</v>
      </c>
      <c r="F20" s="37"/>
    </row>
    <row r="21" spans="2:6" ht="24.95" customHeight="1">
      <c r="B21" s="35"/>
      <c r="C21" s="44" t="s">
        <v>7</v>
      </c>
      <c r="D21" s="67">
        <f>+D9</f>
        <v>7.5800000000000006E-2</v>
      </c>
      <c r="E21" s="46" t="s">
        <v>36</v>
      </c>
      <c r="F21" s="37"/>
    </row>
    <row r="22" spans="2:6" ht="24.95" customHeight="1">
      <c r="B22" s="35"/>
      <c r="C22" s="22" t="s">
        <v>20</v>
      </c>
      <c r="D22" s="30">
        <f>+D20*D21</f>
        <v>0</v>
      </c>
      <c r="E22" s="17" t="s">
        <v>10</v>
      </c>
      <c r="F22" s="37"/>
    </row>
    <row r="23" spans="2:6" ht="24.95" customHeight="1" thickBot="1">
      <c r="B23" s="35"/>
      <c r="C23" s="25" t="s">
        <v>11</v>
      </c>
      <c r="D23" s="24">
        <f>+D20+D22</f>
        <v>0</v>
      </c>
      <c r="E23" s="6" t="s">
        <v>12</v>
      </c>
      <c r="F23" s="37"/>
    </row>
    <row r="24" spans="2:6" ht="15" customHeight="1" thickTop="1">
      <c r="B24" s="41"/>
      <c r="C24" s="42"/>
      <c r="D24" s="42"/>
      <c r="E24" s="42"/>
      <c r="F24" s="43"/>
    </row>
    <row r="25" spans="2:6" ht="24.95" hidden="1" customHeight="1">
      <c r="C25" s="47"/>
    </row>
    <row r="26" spans="2:6" ht="9.9499999999999993" hidden="1" customHeight="1">
      <c r="B26" s="33"/>
      <c r="C26" s="26"/>
      <c r="D26" s="26"/>
      <c r="E26" s="26"/>
      <c r="F26" s="34"/>
    </row>
    <row r="27" spans="2:6" ht="20.100000000000001" hidden="1" customHeight="1">
      <c r="B27" s="35"/>
      <c r="C27" s="36" t="s">
        <v>21</v>
      </c>
      <c r="F27" s="37"/>
    </row>
    <row r="28" spans="2:6" ht="9.9499999999999993" hidden="1" customHeight="1">
      <c r="B28" s="35"/>
      <c r="F28" s="37"/>
    </row>
    <row r="29" spans="2:6" ht="24.95" hidden="1" customHeight="1">
      <c r="B29" s="35"/>
      <c r="C29" s="22" t="s">
        <v>15</v>
      </c>
      <c r="D29" s="50"/>
      <c r="E29" s="6" t="s">
        <v>22</v>
      </c>
      <c r="F29" s="37"/>
    </row>
    <row r="30" spans="2:6" ht="24.95" hidden="1" customHeight="1">
      <c r="B30" s="35"/>
      <c r="C30" s="22" t="s">
        <v>16</v>
      </c>
      <c r="D30" s="32">
        <f>1+D32</f>
        <v>1.0714668381013608</v>
      </c>
      <c r="E30" s="3" t="s">
        <v>23</v>
      </c>
      <c r="F30" s="37"/>
    </row>
    <row r="31" spans="2:6" ht="24.95" hidden="1" customHeight="1">
      <c r="B31" s="35"/>
      <c r="C31" s="26" t="s">
        <v>18</v>
      </c>
      <c r="D31" s="28">
        <f>+D29/D30</f>
        <v>0</v>
      </c>
      <c r="E31" s="29" t="s">
        <v>6</v>
      </c>
      <c r="F31" s="37"/>
    </row>
    <row r="32" spans="2:6" ht="24.95" hidden="1" customHeight="1">
      <c r="B32" s="35"/>
      <c r="C32" s="44" t="s">
        <v>7</v>
      </c>
      <c r="D32" s="45">
        <f>6.67/93.33</f>
        <v>7.1466838101360758E-2</v>
      </c>
      <c r="E32" s="46" t="s">
        <v>24</v>
      </c>
      <c r="F32" s="37"/>
    </row>
    <row r="33" spans="2:6" ht="24.95" hidden="1" customHeight="1">
      <c r="B33" s="35"/>
      <c r="C33" s="22" t="s">
        <v>20</v>
      </c>
      <c r="D33" s="30">
        <f>+D31*D32</f>
        <v>0</v>
      </c>
      <c r="E33" s="17" t="s">
        <v>10</v>
      </c>
      <c r="F33" s="37"/>
    </row>
    <row r="34" spans="2:6" ht="24.95" hidden="1" customHeight="1">
      <c r="B34" s="35"/>
      <c r="C34" s="25" t="s">
        <v>22</v>
      </c>
      <c r="D34" s="24">
        <f>+D31+D33</f>
        <v>0</v>
      </c>
      <c r="F34" s="37"/>
    </row>
    <row r="35" spans="2:6" ht="15" hidden="1" customHeight="1">
      <c r="B35" s="41"/>
      <c r="C35" s="42"/>
      <c r="D35" s="42"/>
      <c r="E35" s="42"/>
      <c r="F35" s="43"/>
    </row>
    <row r="37" spans="2:6" ht="24.95" customHeight="1">
      <c r="B37" s="78" t="s">
        <v>37</v>
      </c>
      <c r="C37" s="79"/>
      <c r="D37" s="79"/>
      <c r="E37" s="79"/>
      <c r="F37" s="79"/>
    </row>
    <row r="38" spans="2:6" ht="24.95" customHeight="1">
      <c r="B38" s="79"/>
      <c r="C38" s="79"/>
      <c r="D38" s="79"/>
      <c r="E38" s="79"/>
      <c r="F38" s="79"/>
    </row>
    <row r="39" spans="2:6" ht="24.95" customHeight="1">
      <c r="B39" s="79"/>
      <c r="C39" s="79"/>
      <c r="D39" s="79"/>
      <c r="E39" s="79"/>
      <c r="F39" s="79"/>
    </row>
  </sheetData>
  <mergeCells count="1">
    <mergeCell ref="B37:F39"/>
  </mergeCells>
  <hyperlinks>
    <hyperlink ref="D2" r:id="rId1" display="https://inside.nsf.gov/internalservices/budgetfinanceandawardmanagement/awardmanagement/managinginteragencyagreements/Pages/Incoming-Agreements.aspx" xr:uid="{007A2B78-C397-44B2-8D21-DC24EF5389C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23965-D7DC-4BA9-95FF-D7600B36D966}">
  <dimension ref="A1:F38"/>
  <sheetViews>
    <sheetView workbookViewId="0" xr3:uid="{44E1DA2B-0A25-5EF2-96DB-D82AC45ED835}"/>
  </sheetViews>
  <sheetFormatPr defaultColWidth="9.140625" defaultRowHeight="24.95" customHeight="1"/>
  <cols>
    <col min="1" max="1" width="6.5703125" style="3" customWidth="1"/>
    <col min="2" max="2" width="3.5703125" style="3" customWidth="1"/>
    <col min="3" max="3" width="25.5703125" style="22" customWidth="1"/>
    <col min="4" max="4" width="15.5703125" style="22" customWidth="1"/>
    <col min="5" max="5" width="41.5703125" style="22" customWidth="1"/>
    <col min="6" max="6" width="3.5703125" style="3" customWidth="1"/>
    <col min="7" max="7" width="5.5703125" style="3" customWidth="1"/>
    <col min="8" max="16384" width="9.140625" style="3"/>
  </cols>
  <sheetData>
    <row r="1" spans="1:6" ht="24.95" customHeight="1">
      <c r="A1" s="23" t="s">
        <v>38</v>
      </c>
    </row>
    <row r="2" spans="1:6" ht="24.95" customHeight="1">
      <c r="A2" s="23" t="s">
        <v>39</v>
      </c>
      <c r="B2" s="23"/>
      <c r="E2" s="61" t="s">
        <v>40</v>
      </c>
    </row>
    <row r="3" spans="1:6" ht="24.95" customHeight="1">
      <c r="B3" s="65" t="s">
        <v>41</v>
      </c>
    </row>
    <row r="4" spans="1:6" ht="15" customHeight="1"/>
    <row r="5" spans="1:6" ht="9.9499999999999993" customHeight="1">
      <c r="B5" s="33"/>
      <c r="C5" s="26"/>
      <c r="D5" s="26"/>
      <c r="E5" s="26"/>
      <c r="F5" s="34"/>
    </row>
    <row r="6" spans="1:6" ht="20.100000000000001" customHeight="1">
      <c r="B6" s="35"/>
      <c r="C6" s="36" t="s">
        <v>42</v>
      </c>
      <c r="F6" s="37"/>
    </row>
    <row r="7" spans="1:6" ht="9.9499999999999993" customHeight="1">
      <c r="B7" s="35"/>
      <c r="F7" s="37"/>
    </row>
    <row r="8" spans="1:6" ht="24.95" customHeight="1">
      <c r="B8" s="35"/>
      <c r="C8" s="22" t="s">
        <v>43</v>
      </c>
      <c r="D8" s="51"/>
      <c r="E8" s="7" t="s">
        <v>6</v>
      </c>
      <c r="F8" s="37"/>
    </row>
    <row r="9" spans="1:6" ht="24.95" customHeight="1">
      <c r="B9" s="35"/>
      <c r="C9" s="38" t="s">
        <v>7</v>
      </c>
      <c r="D9" s="39">
        <f>6.67/93.33</f>
        <v>7.1466838101360758E-2</v>
      </c>
      <c r="E9" s="40" t="s">
        <v>44</v>
      </c>
      <c r="F9" s="37"/>
    </row>
    <row r="10" spans="1:6" ht="24.95" customHeight="1">
      <c r="B10" s="35"/>
      <c r="C10" s="22" t="s">
        <v>20</v>
      </c>
      <c r="D10" s="30">
        <f>+D8*D9</f>
        <v>0</v>
      </c>
      <c r="E10" s="17" t="s">
        <v>10</v>
      </c>
      <c r="F10" s="37"/>
    </row>
    <row r="11" spans="1:6" ht="24.95" customHeight="1" thickBot="1">
      <c r="B11" s="35"/>
      <c r="C11" s="25" t="s">
        <v>22</v>
      </c>
      <c r="D11" s="24">
        <f>+D8+D10</f>
        <v>0</v>
      </c>
      <c r="F11" s="37"/>
    </row>
    <row r="12" spans="1:6" ht="15" customHeight="1" thickTop="1">
      <c r="B12" s="41"/>
      <c r="C12" s="42"/>
      <c r="D12" s="42"/>
      <c r="E12" s="42"/>
      <c r="F12" s="43"/>
    </row>
    <row r="13" spans="1:6" ht="24.95" customHeight="1">
      <c r="C13" s="47"/>
    </row>
    <row r="14" spans="1:6" ht="9.9499999999999993" customHeight="1">
      <c r="B14" s="33"/>
      <c r="C14" s="26"/>
      <c r="D14" s="26"/>
      <c r="E14" s="26"/>
      <c r="F14" s="34"/>
    </row>
    <row r="15" spans="1:6" ht="20.100000000000001" customHeight="1">
      <c r="B15" s="35"/>
      <c r="C15" s="36" t="s">
        <v>45</v>
      </c>
      <c r="F15" s="37"/>
    </row>
    <row r="16" spans="1:6" ht="9.9499999999999993" customHeight="1">
      <c r="B16" s="35"/>
      <c r="F16" s="37"/>
    </row>
    <row r="17" spans="2:6" ht="24.95" customHeight="1">
      <c r="B17" s="35"/>
      <c r="C17" s="22" t="s">
        <v>15</v>
      </c>
      <c r="D17" s="50"/>
      <c r="E17" s="6" t="s">
        <v>22</v>
      </c>
      <c r="F17" s="37"/>
    </row>
    <row r="18" spans="2:6" ht="24.95" customHeight="1">
      <c r="B18" s="35"/>
      <c r="C18" s="22" t="s">
        <v>16</v>
      </c>
      <c r="D18" s="31">
        <f>1+D20</f>
        <v>1.0714668381013608</v>
      </c>
      <c r="E18" s="3" t="s">
        <v>17</v>
      </c>
      <c r="F18" s="37"/>
    </row>
    <row r="19" spans="2:6" ht="24.95" customHeight="1">
      <c r="B19" s="35"/>
      <c r="C19" s="26" t="s">
        <v>18</v>
      </c>
      <c r="D19" s="28">
        <f>+D17/D18</f>
        <v>0</v>
      </c>
      <c r="E19" s="29" t="s">
        <v>6</v>
      </c>
      <c r="F19" s="37"/>
    </row>
    <row r="20" spans="2:6" ht="24.95" customHeight="1">
      <c r="B20" s="35"/>
      <c r="C20" s="44" t="s">
        <v>7</v>
      </c>
      <c r="D20" s="45">
        <f>6.67/93.33</f>
        <v>7.1466838101360758E-2</v>
      </c>
      <c r="E20" s="46" t="s">
        <v>46</v>
      </c>
      <c r="F20" s="37"/>
    </row>
    <row r="21" spans="2:6" ht="24.95" customHeight="1">
      <c r="B21" s="35"/>
      <c r="C21" s="22" t="s">
        <v>20</v>
      </c>
      <c r="D21" s="30">
        <f>+D19*D20</f>
        <v>0</v>
      </c>
      <c r="E21" s="17" t="s">
        <v>10</v>
      </c>
      <c r="F21" s="37"/>
    </row>
    <row r="22" spans="2:6" ht="24.95" customHeight="1" thickBot="1">
      <c r="B22" s="35"/>
      <c r="C22" s="25" t="s">
        <v>22</v>
      </c>
      <c r="D22" s="24">
        <f>+D19+D21</f>
        <v>0</v>
      </c>
      <c r="F22" s="37"/>
    </row>
    <row r="23" spans="2:6" ht="15" customHeight="1" thickTop="1">
      <c r="B23" s="41"/>
      <c r="C23" s="42"/>
      <c r="D23" s="42"/>
      <c r="E23" s="42"/>
      <c r="F23" s="43"/>
    </row>
    <row r="24" spans="2:6" ht="24.95" hidden="1" customHeight="1">
      <c r="C24" s="47"/>
    </row>
    <row r="25" spans="2:6" ht="9.9499999999999993" hidden="1" customHeight="1">
      <c r="B25" s="33"/>
      <c r="C25" s="26"/>
      <c r="D25" s="26"/>
      <c r="E25" s="26"/>
      <c r="F25" s="34"/>
    </row>
    <row r="26" spans="2:6" ht="20.100000000000001" hidden="1" customHeight="1">
      <c r="B26" s="35"/>
      <c r="C26" s="36" t="s">
        <v>21</v>
      </c>
      <c r="F26" s="37"/>
    </row>
    <row r="27" spans="2:6" ht="9.9499999999999993" hidden="1" customHeight="1">
      <c r="B27" s="35"/>
      <c r="F27" s="37"/>
    </row>
    <row r="28" spans="2:6" ht="24.95" hidden="1" customHeight="1">
      <c r="B28" s="35"/>
      <c r="C28" s="22" t="s">
        <v>15</v>
      </c>
      <c r="D28" s="50"/>
      <c r="E28" s="6" t="s">
        <v>22</v>
      </c>
      <c r="F28" s="37"/>
    </row>
    <row r="29" spans="2:6" ht="24.95" hidden="1" customHeight="1">
      <c r="B29" s="35"/>
      <c r="C29" s="22" t="s">
        <v>16</v>
      </c>
      <c r="D29" s="32">
        <f>1+D31</f>
        <v>1.0714668381013608</v>
      </c>
      <c r="E29" s="3" t="s">
        <v>23</v>
      </c>
      <c r="F29" s="37"/>
    </row>
    <row r="30" spans="2:6" ht="24.95" hidden="1" customHeight="1">
      <c r="B30" s="35"/>
      <c r="C30" s="26" t="s">
        <v>18</v>
      </c>
      <c r="D30" s="28">
        <f>+D28/D29</f>
        <v>0</v>
      </c>
      <c r="E30" s="29" t="s">
        <v>6</v>
      </c>
      <c r="F30" s="37"/>
    </row>
    <row r="31" spans="2:6" ht="24.95" hidden="1" customHeight="1">
      <c r="B31" s="35"/>
      <c r="C31" s="44" t="s">
        <v>7</v>
      </c>
      <c r="D31" s="45">
        <f>6.67/93.33</f>
        <v>7.1466838101360758E-2</v>
      </c>
      <c r="E31" s="46" t="s">
        <v>24</v>
      </c>
      <c r="F31" s="37"/>
    </row>
    <row r="32" spans="2:6" ht="24.95" hidden="1" customHeight="1">
      <c r="B32" s="35"/>
      <c r="C32" s="22" t="s">
        <v>20</v>
      </c>
      <c r="D32" s="30">
        <f>+D30*D31</f>
        <v>0</v>
      </c>
      <c r="E32" s="17" t="s">
        <v>10</v>
      </c>
      <c r="F32" s="37"/>
    </row>
    <row r="33" spans="2:6" ht="24.95" hidden="1" customHeight="1" thickBot="1">
      <c r="B33" s="35"/>
      <c r="C33" s="25" t="s">
        <v>22</v>
      </c>
      <c r="D33" s="24">
        <f>+D30+D32</f>
        <v>0</v>
      </c>
      <c r="F33" s="37"/>
    </row>
    <row r="34" spans="2:6" ht="15" hidden="1" customHeight="1" thickTop="1">
      <c r="B34" s="41"/>
      <c r="C34" s="42"/>
      <c r="D34" s="42"/>
      <c r="E34" s="42"/>
      <c r="F34" s="43"/>
    </row>
    <row r="36" spans="2:6" ht="24.95" customHeight="1">
      <c r="B36" s="79" t="s">
        <v>47</v>
      </c>
      <c r="C36" s="79"/>
      <c r="D36" s="79"/>
      <c r="E36" s="79"/>
      <c r="F36" s="79"/>
    </row>
    <row r="37" spans="2:6" ht="24.95" customHeight="1">
      <c r="B37" s="79"/>
      <c r="C37" s="79"/>
      <c r="D37" s="79"/>
      <c r="E37" s="79"/>
      <c r="F37" s="79"/>
    </row>
    <row r="38" spans="2:6" ht="24.95" customHeight="1">
      <c r="B38" s="79"/>
      <c r="C38" s="79"/>
      <c r="D38" s="79"/>
      <c r="E38" s="79"/>
      <c r="F38" s="79"/>
    </row>
  </sheetData>
  <mergeCells count="1">
    <mergeCell ref="B36:F38"/>
  </mergeCells>
  <hyperlinks>
    <hyperlink ref="E2" r:id="rId1" xr:uid="{57023BF1-5B5D-4942-948A-CF5557B5BB89}"/>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27CF2-6255-4330-B8FE-CC98E9B06A1C}">
  <dimension ref="A1:J33"/>
  <sheetViews>
    <sheetView workbookViewId="0" xr3:uid="{F154100B-1107-5C21-A107-02931BBC55AA}"/>
  </sheetViews>
  <sheetFormatPr defaultColWidth="12.5703125" defaultRowHeight="21.95" customHeight="1"/>
  <cols>
    <col min="1" max="1" width="3.5703125" style="2" customWidth="1"/>
    <col min="2" max="2" width="20.5703125" style="1" customWidth="1"/>
    <col min="3" max="3" width="5.5703125" style="2" customWidth="1"/>
    <col min="4" max="6" width="12.5703125" style="2"/>
    <col min="7" max="7" width="14.5703125" style="2" customWidth="1"/>
    <col min="8" max="16384" width="12.5703125" style="2"/>
  </cols>
  <sheetData>
    <row r="1" spans="1:10" ht="21.95" customHeight="1">
      <c r="B1" s="49" t="s">
        <v>48</v>
      </c>
    </row>
    <row r="2" spans="1:10" ht="9.9499999999999993" customHeight="1">
      <c r="A2" s="3"/>
      <c r="B2" s="4"/>
      <c r="C2" s="3"/>
      <c r="D2" s="3"/>
      <c r="E2" s="3"/>
      <c r="F2" s="3"/>
      <c r="G2" s="3"/>
      <c r="H2" s="3"/>
      <c r="I2" s="3"/>
    </row>
    <row r="3" spans="1:10" ht="21.95" customHeight="1">
      <c r="A3" s="3"/>
      <c r="B3" s="80" t="s">
        <v>49</v>
      </c>
      <c r="C3" s="80"/>
      <c r="D3" s="80"/>
      <c r="E3" s="62" t="s">
        <v>40</v>
      </c>
      <c r="I3" s="3"/>
    </row>
    <row r="4" spans="1:10" ht="9.9499999999999993" customHeight="1">
      <c r="A4" s="3"/>
      <c r="B4" s="60"/>
      <c r="C4" s="60"/>
      <c r="D4" s="60"/>
      <c r="I4" s="3"/>
    </row>
    <row r="5" spans="1:10" ht="21.95" customHeight="1">
      <c r="A5" s="3"/>
      <c r="B5" s="2"/>
      <c r="E5" s="3" t="s">
        <v>50</v>
      </c>
      <c r="F5" s="3"/>
      <c r="G5" s="3"/>
      <c r="H5" s="3"/>
      <c r="I5" s="3"/>
      <c r="J5" s="3"/>
    </row>
    <row r="6" spans="1:10" ht="9.9499999999999993" customHeight="1">
      <c r="A6" s="3"/>
      <c r="B6" s="4"/>
      <c r="C6" s="3"/>
      <c r="E6" s="3"/>
      <c r="F6" s="3"/>
      <c r="G6" s="3"/>
      <c r="H6" s="3"/>
      <c r="I6" s="3"/>
      <c r="J6" s="3"/>
    </row>
    <row r="7" spans="1:10" ht="21.95" customHeight="1">
      <c r="A7" s="3"/>
      <c r="B7" s="3"/>
      <c r="C7" s="3"/>
      <c r="E7" s="3" t="s">
        <v>51</v>
      </c>
      <c r="F7" s="3"/>
      <c r="G7" s="3"/>
      <c r="H7" s="3"/>
      <c r="I7" s="3"/>
      <c r="J7" s="3"/>
    </row>
    <row r="8" spans="1:10" ht="9.9499999999999993" customHeight="1">
      <c r="B8" s="2"/>
      <c r="E8" s="3"/>
      <c r="F8" s="3"/>
      <c r="G8" s="3"/>
      <c r="I8" s="3"/>
      <c r="J8" s="3"/>
    </row>
    <row r="9" spans="1:10" ht="21.95" customHeight="1">
      <c r="E9" s="13" t="s">
        <v>52</v>
      </c>
      <c r="F9" s="18">
        <v>6.67</v>
      </c>
      <c r="G9" s="81" t="s">
        <v>53</v>
      </c>
      <c r="H9" s="82">
        <f>+F9/F10</f>
        <v>7.1466838101360758E-2</v>
      </c>
      <c r="I9" s="83" t="s">
        <v>54</v>
      </c>
      <c r="J9" s="83"/>
    </row>
    <row r="10" spans="1:10" ht="21.95" customHeight="1">
      <c r="E10" s="11" t="s">
        <v>55</v>
      </c>
      <c r="F10" s="11">
        <v>93.33</v>
      </c>
      <c r="G10" s="81"/>
      <c r="H10" s="82"/>
      <c r="I10" s="83"/>
      <c r="J10" s="83"/>
    </row>
    <row r="11" spans="1:10" ht="21.95" customHeight="1">
      <c r="E11" s="3"/>
      <c r="F11" s="3"/>
      <c r="G11" s="3"/>
      <c r="H11" s="3"/>
      <c r="I11" s="3"/>
      <c r="J11" s="3"/>
    </row>
    <row r="12" spans="1:10" ht="21.95" customHeight="1">
      <c r="E12" s="3" t="s">
        <v>56</v>
      </c>
      <c r="F12" s="10">
        <v>93330</v>
      </c>
      <c r="G12" s="14" t="s">
        <v>57</v>
      </c>
      <c r="H12" s="12">
        <f>+F12*0.07147</f>
        <v>6670.2951000000003</v>
      </c>
      <c r="I12" s="9">
        <f>+F12+H12</f>
        <v>100000.2951</v>
      </c>
      <c r="J12" s="3"/>
    </row>
    <row r="13" spans="1:10" ht="21.95" customHeight="1">
      <c r="E13" s="3"/>
      <c r="F13" s="11" t="s">
        <v>55</v>
      </c>
      <c r="G13" s="44" t="s">
        <v>54</v>
      </c>
      <c r="H13" s="13" t="s">
        <v>52</v>
      </c>
      <c r="I13" s="22" t="s">
        <v>58</v>
      </c>
      <c r="J13" s="3"/>
    </row>
    <row r="14" spans="1:10" ht="21.95" customHeight="1">
      <c r="E14" s="3"/>
      <c r="F14" s="22"/>
      <c r="G14" s="22"/>
      <c r="H14" s="22"/>
      <c r="I14" s="22"/>
      <c r="J14" s="3"/>
    </row>
    <row r="15" spans="1:10" ht="21.95" customHeight="1">
      <c r="E15" s="3" t="s">
        <v>59</v>
      </c>
      <c r="F15" s="19">
        <f>+F12</f>
        <v>93330</v>
      </c>
      <c r="G15" s="20" t="s">
        <v>60</v>
      </c>
      <c r="H15" s="19">
        <f>+F15*0.0667</f>
        <v>6225.1109999999999</v>
      </c>
      <c r="I15" s="19">
        <f>+F15+H15</f>
        <v>99555.111000000004</v>
      </c>
      <c r="J15" s="3"/>
    </row>
    <row r="16" spans="1:10" ht="21.95" customHeight="1">
      <c r="E16" s="3"/>
      <c r="F16" s="20" t="s">
        <v>55</v>
      </c>
      <c r="G16" s="20" t="s">
        <v>61</v>
      </c>
      <c r="H16" s="20" t="s">
        <v>52</v>
      </c>
      <c r="I16" s="20" t="s">
        <v>62</v>
      </c>
      <c r="J16" s="3"/>
    </row>
    <row r="17" spans="2:10" ht="21.95" customHeight="1">
      <c r="E17" s="3"/>
      <c r="F17" s="22"/>
      <c r="G17" s="22"/>
      <c r="H17" s="22"/>
      <c r="I17" s="22"/>
      <c r="J17" s="3"/>
    </row>
    <row r="18" spans="2:10" ht="21.95" customHeight="1">
      <c r="E18" s="3"/>
      <c r="F18" s="22"/>
      <c r="G18" s="70"/>
      <c r="H18" s="71" t="s">
        <v>63</v>
      </c>
      <c r="I18" s="72">
        <f>+I15-I12</f>
        <v>-445.18409999999858</v>
      </c>
      <c r="J18" s="3"/>
    </row>
    <row r="22" spans="2:10" ht="21.95" customHeight="1">
      <c r="B22" s="5" t="s">
        <v>64</v>
      </c>
      <c r="C22" s="3"/>
      <c r="D22" s="3"/>
      <c r="E22" s="3"/>
      <c r="F22" s="3"/>
      <c r="G22" s="3"/>
      <c r="H22" s="3"/>
      <c r="I22" s="3"/>
    </row>
    <row r="23" spans="2:10" ht="21.95" customHeight="1">
      <c r="B23" s="4" t="s">
        <v>65</v>
      </c>
      <c r="C23" s="3"/>
      <c r="D23" s="3"/>
      <c r="E23" s="3"/>
      <c r="F23" s="3"/>
      <c r="G23" s="3"/>
      <c r="H23" s="3"/>
      <c r="I23" s="3"/>
    </row>
    <row r="24" spans="2:10" ht="21.95" customHeight="1">
      <c r="B24" s="63" t="s">
        <v>66</v>
      </c>
      <c r="C24" s="3"/>
      <c r="D24" s="3"/>
      <c r="E24" s="3"/>
      <c r="F24" s="3"/>
      <c r="G24" s="3"/>
      <c r="H24" s="3"/>
      <c r="I24" s="3"/>
    </row>
    <row r="25" spans="2:10" ht="21.95" customHeight="1">
      <c r="B25" s="85" t="s">
        <v>67</v>
      </c>
      <c r="C25" s="3"/>
      <c r="D25" s="3"/>
      <c r="E25" s="3"/>
      <c r="F25" s="6" t="s">
        <v>68</v>
      </c>
      <c r="G25" s="3"/>
      <c r="H25" s="3"/>
      <c r="I25" s="3"/>
    </row>
    <row r="26" spans="2:10" ht="21.95" customHeight="1">
      <c r="B26" s="85"/>
      <c r="C26" s="3"/>
      <c r="D26" s="52">
        <v>100000</v>
      </c>
      <c r="E26" s="3" t="s">
        <v>69</v>
      </c>
      <c r="F26" s="3" t="s">
        <v>70</v>
      </c>
      <c r="G26" s="3"/>
      <c r="H26" s="3"/>
      <c r="I26" s="3"/>
    </row>
    <row r="27" spans="2:10" ht="21.95" customHeight="1">
      <c r="B27" s="48">
        <v>6.6699999999999995E-2</v>
      </c>
      <c r="C27" s="3"/>
      <c r="D27" s="53">
        <f>+D26*-B27</f>
        <v>-6669.9999999999991</v>
      </c>
      <c r="E27" s="17" t="s">
        <v>52</v>
      </c>
      <c r="F27" s="17" t="s">
        <v>71</v>
      </c>
      <c r="G27" s="17"/>
      <c r="H27" s="3"/>
      <c r="I27" s="3"/>
    </row>
    <row r="28" spans="2:10" ht="21.95" customHeight="1">
      <c r="B28" s="4"/>
      <c r="C28" s="3"/>
      <c r="D28" s="54">
        <f>+D26+D27</f>
        <v>93330</v>
      </c>
      <c r="E28" s="21" t="s">
        <v>55</v>
      </c>
      <c r="F28" s="21" t="s">
        <v>72</v>
      </c>
      <c r="G28" s="29"/>
      <c r="H28" s="27"/>
      <c r="I28" s="27"/>
    </row>
    <row r="29" spans="2:10" ht="21.95" customHeight="1">
      <c r="B29" s="63" t="s">
        <v>66</v>
      </c>
      <c r="C29" s="3"/>
      <c r="D29" s="55"/>
      <c r="E29" s="3"/>
      <c r="F29" s="3"/>
      <c r="G29" s="3"/>
      <c r="H29" s="3"/>
      <c r="I29" s="3"/>
    </row>
    <row r="30" spans="2:10" ht="21.95" customHeight="1">
      <c r="B30" s="84" t="s">
        <v>73</v>
      </c>
      <c r="C30" s="3"/>
      <c r="D30" s="55"/>
      <c r="E30" s="3"/>
      <c r="F30" s="6" t="s">
        <v>68</v>
      </c>
      <c r="G30" s="3"/>
      <c r="H30" s="3"/>
      <c r="I30" s="3"/>
    </row>
    <row r="31" spans="2:10" ht="21.95" customHeight="1">
      <c r="B31" s="84"/>
      <c r="C31" s="3"/>
      <c r="D31" s="56">
        <f>+D28</f>
        <v>93330</v>
      </c>
      <c r="E31" s="16" t="s">
        <v>55</v>
      </c>
      <c r="F31" s="16" t="s">
        <v>72</v>
      </c>
      <c r="G31" s="16"/>
      <c r="H31" s="3"/>
      <c r="I31" s="3"/>
    </row>
    <row r="32" spans="2:10" ht="21.95" customHeight="1">
      <c r="B32" s="59">
        <f>+B27/(1-B27)</f>
        <v>7.1466838101360758E-2</v>
      </c>
      <c r="C32" s="7"/>
      <c r="D32" s="57">
        <f>+D31*B32</f>
        <v>6669.9999999999991</v>
      </c>
      <c r="E32" s="15" t="s">
        <v>52</v>
      </c>
      <c r="F32" s="15" t="s">
        <v>74</v>
      </c>
      <c r="G32" s="15"/>
      <c r="H32" s="3"/>
      <c r="I32" s="3"/>
    </row>
    <row r="33" spans="2:9" ht="21.95" customHeight="1">
      <c r="B33" s="4"/>
      <c r="C33" s="3"/>
      <c r="D33" s="58">
        <f>+D31+D32</f>
        <v>100000</v>
      </c>
      <c r="E33" s="8" t="s">
        <v>69</v>
      </c>
      <c r="F33" s="8" t="s">
        <v>75</v>
      </c>
      <c r="G33" s="8"/>
      <c r="H33" s="27"/>
      <c r="I33" s="27"/>
    </row>
  </sheetData>
  <mergeCells count="6">
    <mergeCell ref="B3:D3"/>
    <mergeCell ref="G9:G10"/>
    <mergeCell ref="H9:H10"/>
    <mergeCell ref="I9:J10"/>
    <mergeCell ref="B30:B31"/>
    <mergeCell ref="B25:B26"/>
  </mergeCells>
  <hyperlinks>
    <hyperlink ref="E3" r:id="rId1" xr:uid="{61E8ABCB-7EF0-46B1-84F2-8583FBA457F1}"/>
  </hyperlinks>
  <pageMargins left="0.7" right="0.7" top="0.75" bottom="0.75" header="0.3" footer="0.3"/>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5841FE5699704299B829345827C9E7" ma:contentTypeVersion="9" ma:contentTypeDescription="Create a new document." ma:contentTypeScope="" ma:versionID="633aaa49d40ac3150a6b96572d6a7e25">
  <xsd:schema xmlns:xsd="http://www.w3.org/2001/XMLSchema" xmlns:xs="http://www.w3.org/2001/XMLSchema" xmlns:p="http://schemas.microsoft.com/office/2006/metadata/properties" xmlns:ns2="7c075b91-a788-4f5b-9c4e-5392c92c7fe8" xmlns:ns3="841e954e-834c-456b-a3eb-ee564c0ab7f0" xmlns:ns4="http://schemas.microsoft.com/sharepoint/v4" targetNamespace="http://schemas.microsoft.com/office/2006/metadata/properties" ma:root="true" ma:fieldsID="79ff1f2e6b4d967e343466c18eedba67" ns2:_="" ns3:_="" ns4:_="">
    <xsd:import namespace="7c075b91-a788-4f5b-9c4e-5392c92c7fe8"/>
    <xsd:import namespace="841e954e-834c-456b-a3eb-ee564c0ab7f0"/>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3:Date_x0020_Issued" minOccurs="0"/>
                <xsd:element ref="ns3:Status" minOccurs="0"/>
                <xsd:element ref="ns3:Office"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075b91-a788-4f5b-9c4e-5392c92c7fe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41e954e-834c-456b-a3eb-ee564c0ab7f0" elementFormDefault="qualified">
    <xsd:import namespace="http://schemas.microsoft.com/office/2006/documentManagement/types"/>
    <xsd:import namespace="http://schemas.microsoft.com/office/infopath/2007/PartnerControls"/>
    <xsd:element name="Date_x0020_Issued" ma:index="12" nillable="true" ma:displayName="Date Issued" ma:description="Date in which document was approved/signed" ma:format="DateOnly" ma:internalName="Date_x0020_Issued">
      <xsd:simpleType>
        <xsd:restriction base="dms:DateTime"/>
      </xsd:simpleType>
    </xsd:element>
    <xsd:element name="Status" ma:index="13" nillable="true" ma:displayName="Status" ma:default="current" ma:description="current applicable status of document" ma:format="Dropdown" ma:internalName="Status">
      <xsd:simpleType>
        <xsd:union memberTypes="dms:Text">
          <xsd:simpleType>
            <xsd:restriction base="dms:Choice">
              <xsd:enumeration value="current"/>
              <xsd:enumeration value="superseded"/>
              <xsd:enumeration value="canceled"/>
            </xsd:restriction>
          </xsd:simpleType>
        </xsd:union>
      </xsd:simpleType>
    </xsd:element>
    <xsd:element name="Office" ma:index="14" nillable="true" ma:displayName="Office" ma:description="office (i.e., Directorate or Division) for which the document mainly applies" ma:internalName="Offic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7c075b91-a788-4f5b-9c4e-5392c92c7fe8">WNNNYYRNKDVH-1094-45</_dlc_DocId>
    <_dlc_DocIdUrl xmlns="7c075b91-a788-4f5b-9c4e-5392c92c7fe8">
      <Url>https://collaboration.inside.nsf.gov/bfa/closeout/_layouts/15/DocIdRedir.aspx?ID=WNNNYYRNKDVH-1094-45</Url>
      <Description>WNNNYYRNKDVH-1094-45</Description>
    </_dlc_DocIdUrl>
    <IconOverlay xmlns="http://schemas.microsoft.com/sharepoint/v4" xsi:nil="true"/>
    <Date_x0020_Issued xmlns="841e954e-834c-456b-a3eb-ee564c0ab7f0">2024-02-08T05:00:00+00:00</Date_x0020_Issued>
    <Office xmlns="841e954e-834c-456b-a3eb-ee564c0ab7f0" xsi:nil="true"/>
    <Status xmlns="841e954e-834c-456b-a3eb-ee564c0ab7f0">current</Status>
    <SharedWithUsers xmlns="7c075b91-a788-4f5b-9c4e-5392c92c7fe8">
      <UserInfo>
        <DisplayName>Eavey, Cheryl L.</DisplayName>
        <AccountId>2364</AccountId>
        <AccountType/>
      </UserInfo>
      <UserInfo>
        <DisplayName>Dedmon, Antoinette</DisplayName>
        <AccountId>885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77E39DD-779D-4C12-9932-4D97FDEF9A99}"/>
</file>

<file path=customXml/itemProps2.xml><?xml version="1.0" encoding="utf-8"?>
<ds:datastoreItem xmlns:ds="http://schemas.openxmlformats.org/officeDocument/2006/customXml" ds:itemID="{5ED3B7A7-A7EB-4C39-ABF9-0EFC79B1293A}"/>
</file>

<file path=customXml/itemProps3.xml><?xml version="1.0" encoding="utf-8"?>
<ds:datastoreItem xmlns:ds="http://schemas.openxmlformats.org/officeDocument/2006/customXml" ds:itemID="{063CFE83-BBAB-4D85-A2F3-4F679E00C26C}"/>
</file>

<file path=customXml/itemProps4.xml><?xml version="1.0" encoding="utf-8"?>
<ds:datastoreItem xmlns:ds="http://schemas.openxmlformats.org/officeDocument/2006/customXml" ds:itemID="{B3FD07C3-AF1D-4440-9518-02272477E9A3}"/>
</file>

<file path=docProps/app.xml><?xml version="1.0" encoding="utf-8"?>
<Properties xmlns="http://schemas.openxmlformats.org/officeDocument/2006/extended-properties" xmlns:vt="http://schemas.openxmlformats.org/officeDocument/2006/docPropsVTypes">
  <Application>Microsoft Excel Online</Application>
  <Manager/>
  <Company>National Science Foundation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ACR overhead fee calculator</dc:title>
  <dc:subject/>
  <dc:creator>Lori Wiley</dc:creator>
  <cp:keywords>current ACR overhead fee calculator</cp:keywords>
  <dc:description/>
  <cp:lastModifiedBy>Wiley, Lori C.</cp:lastModifiedBy>
  <cp:revision/>
  <dcterms:created xsi:type="dcterms:W3CDTF">2011-02-22T21:24:17Z</dcterms:created>
  <dcterms:modified xsi:type="dcterms:W3CDTF">2024-02-14T19:41:03Z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027ffb90-4e12-45f7-82d4-613080163463</vt:lpwstr>
  </property>
  <property fmtid="{D5CDD505-2E9C-101B-9397-08002B2CF9AE}" pid="3" name="ContentTypeId">
    <vt:lpwstr>0x010100755841FE5699704299B829345827C9E7</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